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720" windowWidth="12060" windowHeight="7185" activeTab="0"/>
  </bookViews>
  <sheets>
    <sheet name="IDX_Contract_Spec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<sst xmlns="http://schemas.openxmlformats.org/spreadsheetml/2006/main" count="669" uniqueCount="474">
  <si>
    <t xml:space="preserve">BP/ LN Equity </t>
  </si>
  <si>
    <t xml:space="preserve">BG/ LN Equity </t>
  </si>
  <si>
    <t>BP PLC</t>
  </si>
  <si>
    <t>Vodafone Group PLC</t>
  </si>
  <si>
    <t>GlaxoSmithKline PLC</t>
  </si>
  <si>
    <t>Rio Tinto PLC</t>
  </si>
  <si>
    <t>AstraZeneca PLC</t>
  </si>
  <si>
    <t>BG Group PLC</t>
  </si>
  <si>
    <t>Tesco PLC</t>
  </si>
  <si>
    <t>Xstrata PLC</t>
  </si>
  <si>
    <t>ENRC PLC</t>
  </si>
  <si>
    <t>Mining</t>
  </si>
  <si>
    <t xml:space="preserve">Food </t>
  </si>
  <si>
    <t xml:space="preserve">Oil &amp; Gas </t>
  </si>
  <si>
    <t xml:space="preserve">Pharmaceuticals </t>
  </si>
  <si>
    <t xml:space="preserve">Telecommunications </t>
  </si>
  <si>
    <t xml:space="preserve">VOD LN Equity </t>
  </si>
  <si>
    <t xml:space="preserve">GSK LN Equity </t>
  </si>
  <si>
    <t xml:space="preserve">RDSB LN Equity </t>
  </si>
  <si>
    <t xml:space="preserve">RIO LN Equity </t>
  </si>
  <si>
    <t xml:space="preserve">AZN LN Equity </t>
  </si>
  <si>
    <t xml:space="preserve">TSCO LN Equity </t>
  </si>
  <si>
    <t xml:space="preserve">XTA LN Equity </t>
  </si>
  <si>
    <t xml:space="preserve">ENRC LN Equity </t>
  </si>
  <si>
    <t>FP FP Equity</t>
  </si>
  <si>
    <t>TEF SQ Equity</t>
  </si>
  <si>
    <t>EOAN GY Equity</t>
  </si>
  <si>
    <t>SIE GY Equity</t>
  </si>
  <si>
    <t>NOK1V FH Equity</t>
  </si>
  <si>
    <t>SAN FP Equity</t>
  </si>
  <si>
    <t>GSZ FP Equity</t>
  </si>
  <si>
    <t>ENI IM Equity</t>
  </si>
  <si>
    <t>BAY GY Equity</t>
  </si>
  <si>
    <t>SAP GY Equity</t>
  </si>
  <si>
    <t>MC FP Equity</t>
  </si>
  <si>
    <t>Total SA</t>
  </si>
  <si>
    <t>Oil &amp; Gas</t>
  </si>
  <si>
    <t>Telefonica SA</t>
  </si>
  <si>
    <t>Telecommunications</t>
  </si>
  <si>
    <t>E.ON AG</t>
  </si>
  <si>
    <t>Electric</t>
  </si>
  <si>
    <t>Siemens AG</t>
  </si>
  <si>
    <t xml:space="preserve">Miscellaneous </t>
  </si>
  <si>
    <t>Nokia OYJ</t>
  </si>
  <si>
    <t>Sanofi-Aventis SA</t>
  </si>
  <si>
    <t>Pharmaceuticals</t>
  </si>
  <si>
    <t>GDF Suez</t>
  </si>
  <si>
    <t>Gas</t>
  </si>
  <si>
    <t>ENI SpA</t>
  </si>
  <si>
    <t>Bayer AG</t>
  </si>
  <si>
    <t>Chemicals</t>
  </si>
  <si>
    <t>SAP AG</t>
  </si>
  <si>
    <t>Software</t>
  </si>
  <si>
    <t>LVMH Moet Hennessy Louis Vuitton SA</t>
  </si>
  <si>
    <t>Luxury Goods</t>
  </si>
  <si>
    <t>BGPG</t>
  </si>
  <si>
    <t>BPPG</t>
  </si>
  <si>
    <t>VODG</t>
  </si>
  <si>
    <t>GSKG</t>
  </si>
  <si>
    <t>RDSG</t>
  </si>
  <si>
    <t>RIOG</t>
  </si>
  <si>
    <t>AZNG</t>
  </si>
  <si>
    <t>TSCG</t>
  </si>
  <si>
    <t>XTAG</t>
  </si>
  <si>
    <t>ENRG</t>
  </si>
  <si>
    <t>TOTG</t>
  </si>
  <si>
    <t>TEFG</t>
  </si>
  <si>
    <t>EOAG</t>
  </si>
  <si>
    <t>SIEG</t>
  </si>
  <si>
    <t>NOKG</t>
  </si>
  <si>
    <t>SANG</t>
  </si>
  <si>
    <t>GSZG</t>
  </si>
  <si>
    <t>ENIG</t>
  </si>
  <si>
    <t>BAYG</t>
  </si>
  <si>
    <t>SAPG</t>
  </si>
  <si>
    <t>LVMG</t>
  </si>
  <si>
    <t>Underlying Equity Name</t>
  </si>
  <si>
    <t>GB0009895292</t>
  </si>
  <si>
    <t>LONDON</t>
  </si>
  <si>
    <t>XETRA</t>
  </si>
  <si>
    <t>GB0008762899</t>
  </si>
  <si>
    <t>GB0007980591</t>
  </si>
  <si>
    <t>DE000ENAG999</t>
  </si>
  <si>
    <t>IT0003132476</t>
  </si>
  <si>
    <t>MILAN</t>
  </si>
  <si>
    <t>GB00B29BCK10</t>
  </si>
  <si>
    <t>FR0010208488</t>
  </si>
  <si>
    <t>PARIS</t>
  </si>
  <si>
    <t>GB0009252882</t>
  </si>
  <si>
    <t>FR0000121014</t>
  </si>
  <si>
    <t>FI0009000681</t>
  </si>
  <si>
    <t>HELENSKI</t>
  </si>
  <si>
    <t>GB0007188757</t>
  </si>
  <si>
    <t>FR0000120578</t>
  </si>
  <si>
    <t>DE0007164600</t>
  </si>
  <si>
    <t>DE0007236101</t>
  </si>
  <si>
    <t>ES0178430E18</t>
  </si>
  <si>
    <t>SPAIN</t>
  </si>
  <si>
    <t>GB0008847096</t>
  </si>
  <si>
    <t>FR0000120271</t>
  </si>
  <si>
    <t>GB00B16GWD56</t>
  </si>
  <si>
    <t>GB0031411001</t>
  </si>
  <si>
    <t>Part of Underlying Index</t>
  </si>
  <si>
    <t>Underlying Exchange</t>
  </si>
  <si>
    <t>FTSE100</t>
  </si>
  <si>
    <t xml:space="preserve">DJ Eurostoxx 50 </t>
  </si>
  <si>
    <t xml:space="preserve">FTSE100 </t>
  </si>
  <si>
    <t>Bloomberg Code</t>
  </si>
  <si>
    <t>Underlying ISIN</t>
  </si>
  <si>
    <t>Underlying Sector Code</t>
  </si>
  <si>
    <t>#</t>
  </si>
  <si>
    <t>Royal Dutch Shell PLC (B)</t>
  </si>
  <si>
    <t>GB00B03MM408</t>
  </si>
  <si>
    <t>Initial Margin (ZAR)</t>
  </si>
  <si>
    <t>IDX SSF Nutron Code</t>
  </si>
  <si>
    <t>IDX Dividend Nutron Code</t>
  </si>
  <si>
    <t>AZND</t>
  </si>
  <si>
    <t>BAYD</t>
  </si>
  <si>
    <t>BGPD</t>
  </si>
  <si>
    <t>BPPD</t>
  </si>
  <si>
    <t>EOAD</t>
  </si>
  <si>
    <t>ENID</t>
  </si>
  <si>
    <t>ENRD</t>
  </si>
  <si>
    <t>GSZD</t>
  </si>
  <si>
    <t>GSKD</t>
  </si>
  <si>
    <t>LVMD</t>
  </si>
  <si>
    <t>NOKD</t>
  </si>
  <si>
    <t>RIOD</t>
  </si>
  <si>
    <t>RDSD</t>
  </si>
  <si>
    <t>SAND</t>
  </si>
  <si>
    <t>SAPD</t>
  </si>
  <si>
    <t>SIED</t>
  </si>
  <si>
    <t>TEFD</t>
  </si>
  <si>
    <t>TSCD</t>
  </si>
  <si>
    <t>TOTD</t>
  </si>
  <si>
    <t>VODD</t>
  </si>
  <si>
    <t>XTAD</t>
  </si>
  <si>
    <t>04/11/2008</t>
  </si>
  <si>
    <t>IDX List Date</t>
  </si>
  <si>
    <t>12/11/2008</t>
  </si>
  <si>
    <t>London International</t>
  </si>
  <si>
    <t>Below a list of Contract Specifications for International Derivative (IDX) Single Stock Futures (SSF) listed on the JSE.</t>
  </si>
  <si>
    <t>US67812M2070</t>
  </si>
  <si>
    <t>OGZD LI</t>
  </si>
  <si>
    <t>ROSN LI</t>
  </si>
  <si>
    <t>ROSG</t>
  </si>
  <si>
    <t>Gazprom ADR</t>
  </si>
  <si>
    <t>Rosneft ADR</t>
  </si>
  <si>
    <t>OGZG</t>
  </si>
  <si>
    <t>OGZD</t>
  </si>
  <si>
    <t>ROSD</t>
  </si>
  <si>
    <t>FTSE Russia IOB</t>
  </si>
  <si>
    <t>Barclays PLC</t>
  </si>
  <si>
    <t>GB0031348658</t>
  </si>
  <si>
    <t>BARG</t>
  </si>
  <si>
    <t>BARD</t>
  </si>
  <si>
    <t>Banking</t>
  </si>
  <si>
    <t>BARC LN Equity</t>
  </si>
  <si>
    <t>11/02/2009</t>
  </si>
  <si>
    <t>16/07/2009</t>
  </si>
  <si>
    <t>Apple Inc</t>
  </si>
  <si>
    <t>USA</t>
  </si>
  <si>
    <t>Information &amp;Technology</t>
  </si>
  <si>
    <t>S&amp;P 500</t>
  </si>
  <si>
    <t>US0378331005</t>
  </si>
  <si>
    <t>APLG</t>
  </si>
  <si>
    <t>APLD</t>
  </si>
  <si>
    <t>AAPL US Equity</t>
  </si>
  <si>
    <t>iShares FTSE BRIC 50</t>
  </si>
  <si>
    <t>ETF</t>
  </si>
  <si>
    <t>IE00B1W57M07</t>
  </si>
  <si>
    <t>BRIG</t>
  </si>
  <si>
    <t>BRID</t>
  </si>
  <si>
    <t>BRIC LN Equity</t>
  </si>
  <si>
    <t>iShares FTSE/Xinhua China 25</t>
  </si>
  <si>
    <t>IE00B02KXK85</t>
  </si>
  <si>
    <t>FXCG</t>
  </si>
  <si>
    <t>FXCD</t>
  </si>
  <si>
    <t>FXC LN Equity</t>
  </si>
  <si>
    <t>iShares FTSE 100</t>
  </si>
  <si>
    <t>IE0005042456</t>
  </si>
  <si>
    <t>ISFG</t>
  </si>
  <si>
    <t>ISFD</t>
  </si>
  <si>
    <t>ISF LN Equity</t>
  </si>
  <si>
    <t>Participants to contact JSE should they require additional expiries OR instruments: 011 520 7469</t>
  </si>
  <si>
    <t>JSE International Derivatives (IDX) Contract Specs</t>
  </si>
  <si>
    <t>21/07/2009</t>
  </si>
  <si>
    <t>BRKG</t>
  </si>
  <si>
    <t>BRKD</t>
  </si>
  <si>
    <t>Berkshire Hathaway Inc (A shares)</t>
  </si>
  <si>
    <t>Holding Company</t>
  </si>
  <si>
    <t>NYSE Composite</t>
  </si>
  <si>
    <t>US0846701086</t>
  </si>
  <si>
    <t>BRK/A US Equity</t>
  </si>
  <si>
    <t>03/08/2009</t>
  </si>
  <si>
    <t>Bank of America Corp.</t>
  </si>
  <si>
    <t>US0605051046</t>
  </si>
  <si>
    <t>BACG</t>
  </si>
  <si>
    <t>BACD</t>
  </si>
  <si>
    <t>BAC US Equity</t>
  </si>
  <si>
    <t>Tencent Holdings Limited</t>
  </si>
  <si>
    <t>Hong Kong</t>
  </si>
  <si>
    <t>IT / Telecoms</t>
  </si>
  <si>
    <t>Hang Seng</t>
  </si>
  <si>
    <t>700 HK Equity</t>
  </si>
  <si>
    <t>19/08/2009</t>
  </si>
  <si>
    <t>Citi Group Holdings</t>
  </si>
  <si>
    <t>US1729671016</t>
  </si>
  <si>
    <t>CITG</t>
  </si>
  <si>
    <t>CITD</t>
  </si>
  <si>
    <t>TEND</t>
  </si>
  <si>
    <t>TENG</t>
  </si>
  <si>
    <t>C US Equity</t>
  </si>
  <si>
    <t>18/08/2009</t>
  </si>
  <si>
    <t>01/09/2009</t>
  </si>
  <si>
    <t>Altria Group Inc.</t>
  </si>
  <si>
    <t>Tobacco</t>
  </si>
  <si>
    <t>US02209S1033</t>
  </si>
  <si>
    <t>ALTG</t>
  </si>
  <si>
    <t>ALTD</t>
  </si>
  <si>
    <t>MO US Equity</t>
  </si>
  <si>
    <t>RAIG</t>
  </si>
  <si>
    <t>10/09/2009</t>
  </si>
  <si>
    <t>Reynolds American Inc.</t>
  </si>
  <si>
    <t>US7617131062</t>
  </si>
  <si>
    <t>RAID</t>
  </si>
  <si>
    <t>RAI US Equity</t>
  </si>
  <si>
    <t>DE000BAY0017</t>
  </si>
  <si>
    <t>22/09/2009</t>
  </si>
  <si>
    <t>Dell Inc</t>
  </si>
  <si>
    <t>US24702R1014</t>
  </si>
  <si>
    <t>DELG</t>
  </si>
  <si>
    <t>DELD</t>
  </si>
  <si>
    <t>DELL US Equity</t>
  </si>
  <si>
    <t>US3682872078</t>
  </si>
  <si>
    <t>KYG875721485</t>
  </si>
  <si>
    <t>21/10/2009</t>
  </si>
  <si>
    <t>Unilever PLC</t>
  </si>
  <si>
    <t>Proctor &amp; Gamble</t>
  </si>
  <si>
    <t>Consumer goods</t>
  </si>
  <si>
    <t>GB00B10RZP78</t>
  </si>
  <si>
    <t>US7427181091</t>
  </si>
  <si>
    <t>UNIG</t>
  </si>
  <si>
    <t>PAGG</t>
  </si>
  <si>
    <t>UNID</t>
  </si>
  <si>
    <t>PAGD</t>
  </si>
  <si>
    <t>ULVR LN Equity</t>
  </si>
  <si>
    <t>PG US Equity</t>
  </si>
  <si>
    <t>24/11/2009</t>
  </si>
  <si>
    <t>HSBC</t>
  </si>
  <si>
    <t>GB0005405286</t>
  </si>
  <si>
    <t>HSBG</t>
  </si>
  <si>
    <t>HSBD</t>
  </si>
  <si>
    <t>HSBA LN Equity</t>
  </si>
  <si>
    <t>11/12/2009</t>
  </si>
  <si>
    <t>Microsoft</t>
  </si>
  <si>
    <t>Google</t>
  </si>
  <si>
    <t>US5949181045</t>
  </si>
  <si>
    <t>US38259P5089</t>
  </si>
  <si>
    <t>MSFG</t>
  </si>
  <si>
    <t>MSFD</t>
  </si>
  <si>
    <t>GOOG</t>
  </si>
  <si>
    <t>GOOD</t>
  </si>
  <si>
    <t>MSFT US Equity</t>
  </si>
  <si>
    <t>GOOG US Equity</t>
  </si>
  <si>
    <t>06/01/2010</t>
  </si>
  <si>
    <t>Nestle</t>
  </si>
  <si>
    <t>NESG</t>
  </si>
  <si>
    <t>NESD</t>
  </si>
  <si>
    <t>Johnson &amp; Johnson</t>
  </si>
  <si>
    <t>JNJG</t>
  </si>
  <si>
    <t>JNJD</t>
  </si>
  <si>
    <t>NESN VX Equity</t>
  </si>
  <si>
    <t>CH0038863350</t>
  </si>
  <si>
    <t>US4781601046</t>
  </si>
  <si>
    <t>JNJ US Equity</t>
  </si>
  <si>
    <t>13/01/2010</t>
  </si>
  <si>
    <t>Alcoa Inc.</t>
  </si>
  <si>
    <t>AA US Equity</t>
  </si>
  <si>
    <t>ALCG</t>
  </si>
  <si>
    <t>ALCD</t>
  </si>
  <si>
    <t>US0138171014</t>
  </si>
  <si>
    <t>Berkshire Hathaway Inc (B shares)</t>
  </si>
  <si>
    <t>BRBG</t>
  </si>
  <si>
    <t>BRBD</t>
  </si>
  <si>
    <t>BRK/B US Equity</t>
  </si>
  <si>
    <t>US0846707026</t>
  </si>
  <si>
    <t>25/01/2010</t>
  </si>
  <si>
    <t>QualComm Inc</t>
  </si>
  <si>
    <t>US7475251036</t>
  </si>
  <si>
    <t>QCOM US Equity</t>
  </si>
  <si>
    <t>QCOG</t>
  </si>
  <si>
    <t>QCOD</t>
  </si>
  <si>
    <t>28/01/2010</t>
  </si>
  <si>
    <t>02/03/2010</t>
  </si>
  <si>
    <t>Intel Corp.</t>
  </si>
  <si>
    <t>US4581401001</t>
  </si>
  <si>
    <t>INTG</t>
  </si>
  <si>
    <t>INTD</t>
  </si>
  <si>
    <t>INTC US Equity</t>
  </si>
  <si>
    <t>11/03/2010</t>
  </si>
  <si>
    <t>PEPG</t>
  </si>
  <si>
    <t>PEPD</t>
  </si>
  <si>
    <t>PEP US Equity</t>
  </si>
  <si>
    <t>US7134481081</t>
  </si>
  <si>
    <t>Beverages</t>
  </si>
  <si>
    <t>SEP10 - Open Interest</t>
  </si>
  <si>
    <t>SEP10 - Closing Price</t>
  </si>
  <si>
    <t>14/04/2010</t>
  </si>
  <si>
    <t>Marks and Spencer Group Plc</t>
  </si>
  <si>
    <t>General Electric</t>
  </si>
  <si>
    <t>MKS LN Equity</t>
  </si>
  <si>
    <t>GE US Equity</t>
  </si>
  <si>
    <t>GENG</t>
  </si>
  <si>
    <t>GEND</t>
  </si>
  <si>
    <t>US3696041033</t>
  </si>
  <si>
    <t>GB0031274896</t>
  </si>
  <si>
    <t>Retail</t>
  </si>
  <si>
    <t>Diversified Manufacturing</t>
  </si>
  <si>
    <t>MKSG</t>
  </si>
  <si>
    <t>MKSD</t>
  </si>
  <si>
    <t>Pepsico Inc.</t>
  </si>
  <si>
    <t>AT&amp;T INC</t>
  </si>
  <si>
    <t>US00206R1023</t>
  </si>
  <si>
    <t>ATTG</t>
  </si>
  <si>
    <t>ATTD</t>
  </si>
  <si>
    <t>T US Equity</t>
  </si>
  <si>
    <t>15/04/2010</t>
  </si>
  <si>
    <t>Arriva Plc</t>
  </si>
  <si>
    <t>GB0002303468</t>
  </si>
  <si>
    <t>ARIG</t>
  </si>
  <si>
    <t>ARID</t>
  </si>
  <si>
    <t>ARI LN Equity</t>
  </si>
  <si>
    <t>Transpotation</t>
  </si>
  <si>
    <t>FTSE250</t>
  </si>
  <si>
    <t>Deutsche Bank AG</t>
  </si>
  <si>
    <t>13/05/2010</t>
  </si>
  <si>
    <t>DE0005140008</t>
  </si>
  <si>
    <t>DBKG</t>
  </si>
  <si>
    <t>DBKD</t>
  </si>
  <si>
    <t>DBK GR Equity</t>
  </si>
  <si>
    <t>GERMANY</t>
  </si>
  <si>
    <t>DAX</t>
  </si>
  <si>
    <t>Underlying Currency</t>
  </si>
  <si>
    <t>Lorillard Inc</t>
  </si>
  <si>
    <t>14/06/2010</t>
  </si>
  <si>
    <t>US5441471019</t>
  </si>
  <si>
    <t>LORG</t>
  </si>
  <si>
    <t>LORD</t>
  </si>
  <si>
    <t>LO US Equity</t>
  </si>
  <si>
    <t>USD/ZAR</t>
  </si>
  <si>
    <t xml:space="preserve">USD/ZAR  </t>
  </si>
  <si>
    <t xml:space="preserve">HKD/ZAR  </t>
  </si>
  <si>
    <t xml:space="preserve">GBP/ZAR  </t>
  </si>
  <si>
    <t xml:space="preserve">CHF/ZAR  </t>
  </si>
  <si>
    <t>20/05/2010</t>
  </si>
  <si>
    <t>Goldman Sachs Group INC</t>
  </si>
  <si>
    <t>US38141G1040</t>
  </si>
  <si>
    <t>GSSG</t>
  </si>
  <si>
    <t>GSSD</t>
  </si>
  <si>
    <t>GSI US Equity</t>
  </si>
  <si>
    <t>EUR/ZAR</t>
  </si>
  <si>
    <t>The following expiries available for IDX Futures and IDX Dividend Futures: 13/09/2010 and 13/12/2010</t>
  </si>
  <si>
    <t>DEC10 - Open Interest</t>
  </si>
  <si>
    <t>DEC10 - Closing Price</t>
  </si>
  <si>
    <t>SEP10 ALCG</t>
  </si>
  <si>
    <t>DEC10 ALCG</t>
  </si>
  <si>
    <t>SEP10 ALTG</t>
  </si>
  <si>
    <t>DEC10 ALTG</t>
  </si>
  <si>
    <t>SEP10 APLG</t>
  </si>
  <si>
    <t>DEC10 APLG</t>
  </si>
  <si>
    <t>SEP10 ARIG</t>
  </si>
  <si>
    <t>DEC10 ARIG</t>
  </si>
  <si>
    <t>SEP10 ATTG</t>
  </si>
  <si>
    <t>DEC10 ATTG</t>
  </si>
  <si>
    <t>SEP10 AZNG</t>
  </si>
  <si>
    <t>DEC10 AZNG</t>
  </si>
  <si>
    <t>SEP10 BACG</t>
  </si>
  <si>
    <t>DEC10 BACG</t>
  </si>
  <si>
    <t>SEP10 BARG</t>
  </si>
  <si>
    <t>DEC10 BARG</t>
  </si>
  <si>
    <t>SEP10 BAYG</t>
  </si>
  <si>
    <t>DEC10 BAYG</t>
  </si>
  <si>
    <t>SEP10 BGPG</t>
  </si>
  <si>
    <t>DEC10 BGPG</t>
  </si>
  <si>
    <t>SEP10 BPPG</t>
  </si>
  <si>
    <t>DEC10 BPPG</t>
  </si>
  <si>
    <t>SEP10 BRBG</t>
  </si>
  <si>
    <t>DEC10 BRBG</t>
  </si>
  <si>
    <t>SEP10 BRIG</t>
  </si>
  <si>
    <t>DEC10 BRIG</t>
  </si>
  <si>
    <t>SEP10 BRKG</t>
  </si>
  <si>
    <t>DEC10 BRKG</t>
  </si>
  <si>
    <t>SEP10 CITG</t>
  </si>
  <si>
    <t>DEC10 CITG</t>
  </si>
  <si>
    <t>SEP10 DBKG</t>
  </si>
  <si>
    <t>DEC10 DBKG</t>
  </si>
  <si>
    <t>SEP10 DELG</t>
  </si>
  <si>
    <t>DEC10 DELG</t>
  </si>
  <si>
    <t>SEP10 ENIG</t>
  </si>
  <si>
    <t>DEC10 ENIG</t>
  </si>
  <si>
    <t>SEP10 ENRG</t>
  </si>
  <si>
    <t>DEC10 ENRG</t>
  </si>
  <si>
    <t>SEP10 EOAG</t>
  </si>
  <si>
    <t>DEC10 EOAG</t>
  </si>
  <si>
    <t>SEP10 FXCG</t>
  </si>
  <si>
    <t>DEC10 FXCG</t>
  </si>
  <si>
    <t>SEP10 GENG</t>
  </si>
  <si>
    <t>DEC10 GENG</t>
  </si>
  <si>
    <t>SEP10 GOOG</t>
  </si>
  <si>
    <t>DEC10 GOOG</t>
  </si>
  <si>
    <t>SEP10 GSKG</t>
  </si>
  <si>
    <t>DEC10 GSKG</t>
  </si>
  <si>
    <t>SEP10 GSSG</t>
  </si>
  <si>
    <t>DEC10 GSSG</t>
  </si>
  <si>
    <t>SEP10 GSZG</t>
  </si>
  <si>
    <t>DEC10 GSZG</t>
  </si>
  <si>
    <t>SEP10 HSBG</t>
  </si>
  <si>
    <t>DEC10 HSBG</t>
  </si>
  <si>
    <t>SEP10 INTG</t>
  </si>
  <si>
    <t>DEC10 INTG</t>
  </si>
  <si>
    <t>SEP10 ISFG</t>
  </si>
  <si>
    <t>DEC10 ISFG</t>
  </si>
  <si>
    <t>SEP10 JNJG</t>
  </si>
  <si>
    <t>DEC10 JNJG</t>
  </si>
  <si>
    <t>SEP10 LORG</t>
  </si>
  <si>
    <t>DEC10 LORG</t>
  </si>
  <si>
    <t>SEP10 LVMG</t>
  </si>
  <si>
    <t>DEC10 LVMG</t>
  </si>
  <si>
    <t>SEP10 MKSG</t>
  </si>
  <si>
    <t>DEC10 MKSG</t>
  </si>
  <si>
    <t>SEP10 MSFG</t>
  </si>
  <si>
    <t>DEC10 MSFG</t>
  </si>
  <si>
    <t>SEP10 NESG</t>
  </si>
  <si>
    <t>DEC10 NESG</t>
  </si>
  <si>
    <t>SEP10 NOKG</t>
  </si>
  <si>
    <t>DEC10 NOKG</t>
  </si>
  <si>
    <t>SEP10 OGZG</t>
  </si>
  <si>
    <t>DEC10 OGZG</t>
  </si>
  <si>
    <t>SEP10 PAGG</t>
  </si>
  <si>
    <t>DEC10 PAGG</t>
  </si>
  <si>
    <t>SEP10 PEPG</t>
  </si>
  <si>
    <t>DEC10 PEPG</t>
  </si>
  <si>
    <t>SEP10 QCOG</t>
  </si>
  <si>
    <t>DEC10 QCOG</t>
  </si>
  <si>
    <t>SEP10 RAIG</t>
  </si>
  <si>
    <t>DEC10 RAIG</t>
  </si>
  <si>
    <t>SEP10 RDSG</t>
  </si>
  <si>
    <t>DEC10 RDSG</t>
  </si>
  <si>
    <t>SEP10 RIOG</t>
  </si>
  <si>
    <t>DEC10 RIOG</t>
  </si>
  <si>
    <t>SEP10 ROSG</t>
  </si>
  <si>
    <t>DEC10 ROSG</t>
  </si>
  <si>
    <t>SEP10 SANG</t>
  </si>
  <si>
    <t>DEC10 SANG</t>
  </si>
  <si>
    <t>SEP10 SAPG</t>
  </si>
  <si>
    <t>DEC10 SAPG</t>
  </si>
  <si>
    <t>SEP10 SIEG</t>
  </si>
  <si>
    <t>DEC10 SIEG</t>
  </si>
  <si>
    <t>SEP10 TEFG</t>
  </si>
  <si>
    <t>DEC10 TEFG</t>
  </si>
  <si>
    <t>SEP10 TENG</t>
  </si>
  <si>
    <t>DEC10 TENG</t>
  </si>
  <si>
    <t>SEP10 TOTG</t>
  </si>
  <si>
    <t>DEC10 TOTG</t>
  </si>
  <si>
    <t>SEP10 TSCG</t>
  </si>
  <si>
    <t>DEC10 TSCG</t>
  </si>
  <si>
    <t>SEP10 UNIG</t>
  </si>
  <si>
    <t>DEC10 UNIG</t>
  </si>
  <si>
    <t>SEP10 VODG</t>
  </si>
  <si>
    <t>DEC10 VODG</t>
  </si>
  <si>
    <t>SEP10 XTAG</t>
  </si>
  <si>
    <t>DEC10 XTAG</t>
  </si>
  <si>
    <t>NoteF4387B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</si>
</sst>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 * #,##0.0_ ;_ * \-#,##0.0_ ;_ * &quot;-&quot;??_ ;_ @_ "/>
    <numFmt numFmtId="177" formatCode="_ * #,##0_ ;_ * \-#,##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171" fontId="0" fillId="0" borderId="11" xfId="42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171" fontId="0" fillId="0" borderId="10" xfId="42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171" fontId="0" fillId="34" borderId="11" xfId="42" applyFont="1" applyFill="1" applyBorder="1" applyAlignment="1">
      <alignment/>
    </xf>
    <xf numFmtId="177" fontId="41" fillId="34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49" fontId="0" fillId="0" borderId="0" xfId="0" applyNumberFormat="1" applyAlignment="1">
      <alignment/>
    </xf>
    <xf numFmtId="169" fontId="0" fillId="0" borderId="10" xfId="42" applyNumberFormat="1" applyFont="1" applyFill="1" applyBorder="1" applyAlignment="1">
      <alignment/>
    </xf>
    <xf numFmtId="0" fontId="43" fillId="0" borderId="0" xfId="0" applyFont="1" applyAlignment="1">
      <alignment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140625" defaultRowHeight="15"/>
  <cols>
    <col min="1" max="1" width="4.28125" style="0" customWidth="1"/>
    <col min="2" max="2" width="12.57421875" style="0" bestFit="1" customWidth="1"/>
    <col min="3" max="3" width="37.140625" style="0" bestFit="1" customWidth="1"/>
    <col min="4" max="4" width="21.00390625" style="0" bestFit="1" customWidth="1"/>
    <col min="5" max="5" width="25.57421875" style="0" bestFit="1" customWidth="1"/>
    <col min="6" max="6" width="23.7109375" style="0" bestFit="1" customWidth="1"/>
    <col min="7" max="7" width="15.57421875" style="0" bestFit="1" customWidth="1"/>
    <col min="8" max="8" width="20.421875" style="0" bestFit="1" customWidth="1"/>
    <col min="9" max="9" width="20.57421875" style="0" bestFit="1" customWidth="1"/>
    <col min="10" max="10" width="25.00390625" style="0" bestFit="1" customWidth="1"/>
    <col min="11" max="11" width="17.00390625" style="0" bestFit="1" customWidth="1"/>
    <col min="12" max="12" width="18.8515625" style="0" bestFit="1" customWidth="1"/>
    <col min="13" max="13" width="21.28125" style="0" bestFit="1" customWidth="1"/>
    <col min="14" max="14" width="20.8515625" style="0" bestFit="1" customWidth="1"/>
    <col min="15" max="15" width="21.421875" style="0" bestFit="1" customWidth="1"/>
    <col min="16" max="16" width="21.00390625" style="0" bestFit="1" customWidth="1"/>
  </cols>
  <sheetData>
    <row r="1" spans="1:5" ht="15.75">
      <c r="A1" s="4" t="s">
        <v>185</v>
      </c>
      <c r="B1" s="4"/>
      <c r="E1" t="s">
        <v>473</v>
      </c>
    </row>
    <row r="2" spans="1:2" ht="15">
      <c r="A2" s="3"/>
      <c r="B2" s="3"/>
    </row>
    <row r="3" ht="15">
      <c r="A3" t="s">
        <v>141</v>
      </c>
    </row>
    <row r="4" ht="15">
      <c r="A4" t="s">
        <v>362</v>
      </c>
    </row>
    <row r="5" ht="15">
      <c r="A5" t="s">
        <v>184</v>
      </c>
    </row>
    <row r="6" ht="15">
      <c r="I6" s="16"/>
    </row>
    <row r="7" spans="1:16" ht="15">
      <c r="A7" s="2" t="s">
        <v>110</v>
      </c>
      <c r="B7" s="7" t="s">
        <v>138</v>
      </c>
      <c r="C7" s="2" t="s">
        <v>76</v>
      </c>
      <c r="D7" s="2" t="s">
        <v>103</v>
      </c>
      <c r="E7" s="2" t="s">
        <v>109</v>
      </c>
      <c r="F7" s="2" t="s">
        <v>102</v>
      </c>
      <c r="G7" s="2" t="s">
        <v>108</v>
      </c>
      <c r="H7" s="2" t="s">
        <v>343</v>
      </c>
      <c r="I7" s="2" t="s">
        <v>114</v>
      </c>
      <c r="J7" s="2" t="s">
        <v>115</v>
      </c>
      <c r="K7" s="2" t="s">
        <v>107</v>
      </c>
      <c r="L7" s="2" t="s">
        <v>113</v>
      </c>
      <c r="M7" s="2" t="s">
        <v>306</v>
      </c>
      <c r="N7" s="15" t="s">
        <v>307</v>
      </c>
      <c r="O7" s="2" t="s">
        <v>363</v>
      </c>
      <c r="P7" s="15" t="s">
        <v>364</v>
      </c>
    </row>
    <row r="8" spans="1:16" ht="15" customHeight="1">
      <c r="A8" s="1">
        <v>1</v>
      </c>
      <c r="B8" s="8" t="s">
        <v>137</v>
      </c>
      <c r="C8" s="1" t="s">
        <v>6</v>
      </c>
      <c r="D8" s="1" t="s">
        <v>78</v>
      </c>
      <c r="E8" s="1" t="s">
        <v>14</v>
      </c>
      <c r="F8" s="1" t="s">
        <v>104</v>
      </c>
      <c r="G8" s="1" t="s">
        <v>77</v>
      </c>
      <c r="H8" s="1" t="s">
        <v>350</v>
      </c>
      <c r="I8" s="1" t="s">
        <v>61</v>
      </c>
      <c r="J8" s="5" t="s">
        <v>116</v>
      </c>
      <c r="K8" s="1" t="s">
        <v>20</v>
      </c>
      <c r="L8" s="6">
        <v>27</v>
      </c>
      <c r="M8" s="17">
        <f>VLOOKUP(LEFT($M$7,5)&amp;" "&amp;I8,Sheet1!$A:$XFD,12,FALSE)</f>
        <v>18400</v>
      </c>
      <c r="N8" s="9">
        <f>VLOOKUP(LEFT($N$7,5)&amp;" "&amp;I8,Sheet1!$A:$XFD,7,FALSE)</f>
        <v>372.02</v>
      </c>
      <c r="O8" s="17">
        <f>VLOOKUP(LEFT($O$7,5)&amp;" "&amp;I8,Sheet1!$A:$XFD,12,FALSE)</f>
        <v>0</v>
      </c>
      <c r="P8" s="9">
        <f>VLOOKUP(LEFT($P$7,5)&amp;" "&amp;I8,Sheet1!$A:$XFD,7,FALSE)</f>
        <v>377.84</v>
      </c>
    </row>
    <row r="9" spans="1:16" ht="15">
      <c r="A9" s="11">
        <v>2</v>
      </c>
      <c r="B9" s="12" t="s">
        <v>137</v>
      </c>
      <c r="C9" s="11" t="s">
        <v>49</v>
      </c>
      <c r="D9" s="11" t="s">
        <v>79</v>
      </c>
      <c r="E9" s="11" t="s">
        <v>50</v>
      </c>
      <c r="F9" s="11" t="s">
        <v>105</v>
      </c>
      <c r="G9" s="11" t="s">
        <v>227</v>
      </c>
      <c r="H9" s="11" t="s">
        <v>361</v>
      </c>
      <c r="I9" s="11" t="s">
        <v>73</v>
      </c>
      <c r="J9" s="11" t="s">
        <v>117</v>
      </c>
      <c r="K9" s="11" t="s">
        <v>32</v>
      </c>
      <c r="L9" s="13">
        <v>55</v>
      </c>
      <c r="M9" s="17">
        <f>VLOOKUP(LEFT($M$7,5)&amp;" "&amp;I9,Sheet1!$A:$XFD,12,FALSE)</f>
        <v>0</v>
      </c>
      <c r="N9" s="9">
        <f>VLOOKUP(LEFT($N$7,5)&amp;" "&amp;I9,Sheet1!$A:$XFD,7,FALSE)</f>
        <v>459.11</v>
      </c>
      <c r="O9" s="17">
        <f>VLOOKUP(LEFT($O$7,5)&amp;" "&amp;I9,Sheet1!$A:$XFD,12,FALSE)</f>
        <v>0</v>
      </c>
      <c r="P9" s="9">
        <f>VLOOKUP(LEFT($P$7,5)&amp;" "&amp;I9,Sheet1!$A:$XFD,7,FALSE)</f>
        <v>466.28</v>
      </c>
    </row>
    <row r="10" spans="1:16" ht="15">
      <c r="A10" s="1">
        <v>3</v>
      </c>
      <c r="B10" s="8" t="s">
        <v>137</v>
      </c>
      <c r="C10" s="1" t="s">
        <v>7</v>
      </c>
      <c r="D10" s="1" t="s">
        <v>78</v>
      </c>
      <c r="E10" s="1" t="s">
        <v>13</v>
      </c>
      <c r="F10" s="1" t="s">
        <v>106</v>
      </c>
      <c r="G10" s="1" t="s">
        <v>80</v>
      </c>
      <c r="H10" s="1" t="s">
        <v>353</v>
      </c>
      <c r="I10" s="1" t="s">
        <v>55</v>
      </c>
      <c r="J10" s="5" t="s">
        <v>118</v>
      </c>
      <c r="K10" s="1" t="s">
        <v>1</v>
      </c>
      <c r="L10" s="6">
        <v>14</v>
      </c>
      <c r="M10" s="17">
        <f>VLOOKUP(LEFT($M$7,5)&amp;" "&amp;I10,Sheet1!$A:$XFD,12,FALSE)</f>
        <v>0</v>
      </c>
      <c r="N10" s="9">
        <f>VLOOKUP(LEFT($N$7,5)&amp;" "&amp;I10,Sheet1!$A:$XFD,7,FALSE)</f>
        <v>124.29</v>
      </c>
      <c r="O10" s="17">
        <f>VLOOKUP(LEFT($O$7,5)&amp;" "&amp;I10,Sheet1!$A:$XFD,12,FALSE)</f>
        <v>0</v>
      </c>
      <c r="P10" s="9">
        <f>VLOOKUP(LEFT($P$7,5)&amp;" "&amp;I10,Sheet1!$A:$XFD,7,FALSE)</f>
        <v>126.23</v>
      </c>
    </row>
    <row r="11" spans="1:16" ht="15">
      <c r="A11" s="11">
        <v>4</v>
      </c>
      <c r="B11" s="12" t="s">
        <v>137</v>
      </c>
      <c r="C11" s="11" t="s">
        <v>2</v>
      </c>
      <c r="D11" s="11" t="s">
        <v>78</v>
      </c>
      <c r="E11" s="11" t="s">
        <v>13</v>
      </c>
      <c r="F11" s="11" t="s">
        <v>106</v>
      </c>
      <c r="G11" s="11" t="s">
        <v>81</v>
      </c>
      <c r="H11" s="11" t="s">
        <v>353</v>
      </c>
      <c r="I11" s="11" t="s">
        <v>56</v>
      </c>
      <c r="J11" s="11" t="s">
        <v>119</v>
      </c>
      <c r="K11" s="11" t="s">
        <v>0</v>
      </c>
      <c r="L11" s="13">
        <v>8</v>
      </c>
      <c r="M11" s="17">
        <f>VLOOKUP(LEFT($M$7,5)&amp;" "&amp;I11,Sheet1!$A:$XFD,12,FALSE)</f>
        <v>283200</v>
      </c>
      <c r="N11" s="9">
        <f>VLOOKUP(LEFT($N$7,5)&amp;" "&amp;I11,Sheet1!$A:$XFD,7,FALSE)</f>
        <v>46.37</v>
      </c>
      <c r="O11" s="17">
        <f>VLOOKUP(LEFT($O$7,5)&amp;" "&amp;I11,Sheet1!$A:$XFD,12,FALSE)</f>
        <v>0</v>
      </c>
      <c r="P11" s="9">
        <f>VLOOKUP(LEFT($P$7,5)&amp;" "&amp;I11,Sheet1!$A:$XFD,7,FALSE)</f>
        <v>49</v>
      </c>
    </row>
    <row r="12" spans="1:16" ht="15">
      <c r="A12" s="1">
        <v>5</v>
      </c>
      <c r="B12" s="8" t="s">
        <v>137</v>
      </c>
      <c r="C12" s="1" t="s">
        <v>39</v>
      </c>
      <c r="D12" s="1" t="s">
        <v>79</v>
      </c>
      <c r="E12" s="1" t="s">
        <v>40</v>
      </c>
      <c r="F12" s="1" t="s">
        <v>105</v>
      </c>
      <c r="G12" s="1" t="s">
        <v>82</v>
      </c>
      <c r="H12" s="1" t="s">
        <v>361</v>
      </c>
      <c r="I12" s="1" t="s">
        <v>67</v>
      </c>
      <c r="J12" s="5" t="s">
        <v>120</v>
      </c>
      <c r="K12" s="1" t="s">
        <v>26</v>
      </c>
      <c r="L12" s="6">
        <v>33</v>
      </c>
      <c r="M12" s="17">
        <f>VLOOKUP(LEFT($M$7,5)&amp;" "&amp;I12,Sheet1!$A:$XFD,12,FALSE)</f>
        <v>0</v>
      </c>
      <c r="N12" s="9">
        <f>VLOOKUP(LEFT($N$7,5)&amp;" "&amp;I12,Sheet1!$A:$XFD,7,FALSE)</f>
        <v>216.14</v>
      </c>
      <c r="O12" s="17">
        <f>VLOOKUP(LEFT($O$7,5)&amp;" "&amp;I12,Sheet1!$A:$XFD,12,FALSE)</f>
        <v>0</v>
      </c>
      <c r="P12" s="9">
        <f>VLOOKUP(LEFT($P$7,5)&amp;" "&amp;I12,Sheet1!$A:$XFD,7,FALSE)</f>
        <v>219.52</v>
      </c>
    </row>
    <row r="13" spans="1:16" ht="15">
      <c r="A13" s="11">
        <v>6</v>
      </c>
      <c r="B13" s="12" t="s">
        <v>137</v>
      </c>
      <c r="C13" s="11" t="s">
        <v>48</v>
      </c>
      <c r="D13" s="11" t="s">
        <v>84</v>
      </c>
      <c r="E13" s="11" t="s">
        <v>36</v>
      </c>
      <c r="F13" s="11" t="s">
        <v>105</v>
      </c>
      <c r="G13" s="11" t="s">
        <v>83</v>
      </c>
      <c r="H13" s="11" t="s">
        <v>361</v>
      </c>
      <c r="I13" s="11" t="s">
        <v>72</v>
      </c>
      <c r="J13" s="11" t="s">
        <v>121</v>
      </c>
      <c r="K13" s="11" t="s">
        <v>31</v>
      </c>
      <c r="L13" s="13">
        <v>20</v>
      </c>
      <c r="M13" s="17">
        <f>VLOOKUP(LEFT($M$7,5)&amp;" "&amp;I13,Sheet1!$A:$XFD,12,FALSE)</f>
        <v>0</v>
      </c>
      <c r="N13" s="9">
        <f>VLOOKUP(LEFT($N$7,5)&amp;" "&amp;I13,Sheet1!$A:$XFD,7,FALSE)</f>
        <v>151.66</v>
      </c>
      <c r="O13" s="17">
        <f>VLOOKUP(LEFT($O$7,5)&amp;" "&amp;I13,Sheet1!$A:$XFD,12,FALSE)</f>
        <v>0</v>
      </c>
      <c r="P13" s="9">
        <f>VLOOKUP(LEFT($P$7,5)&amp;" "&amp;I13,Sheet1!$A:$XFD,7,FALSE)</f>
        <v>148.95</v>
      </c>
    </row>
    <row r="14" spans="1:16" ht="15">
      <c r="A14" s="1">
        <v>7</v>
      </c>
      <c r="B14" s="8" t="s">
        <v>137</v>
      </c>
      <c r="C14" s="1" t="s">
        <v>10</v>
      </c>
      <c r="D14" s="1" t="s">
        <v>78</v>
      </c>
      <c r="E14" s="1" t="s">
        <v>11</v>
      </c>
      <c r="F14" s="1" t="s">
        <v>106</v>
      </c>
      <c r="G14" s="1" t="s">
        <v>85</v>
      </c>
      <c r="H14" s="1" t="s">
        <v>353</v>
      </c>
      <c r="I14" s="1" t="s">
        <v>64</v>
      </c>
      <c r="J14" s="5" t="s">
        <v>122</v>
      </c>
      <c r="K14" s="1" t="s">
        <v>23</v>
      </c>
      <c r="L14" s="6">
        <v>10</v>
      </c>
      <c r="M14" s="17">
        <f>VLOOKUP(LEFT($M$7,5)&amp;" "&amp;I14,Sheet1!$A:$XFD,12,FALSE)</f>
        <v>0</v>
      </c>
      <c r="N14" s="9">
        <f>VLOOKUP(LEFT($N$7,5)&amp;" "&amp;I14,Sheet1!$A:$XFD,7,FALSE)</f>
        <v>98.62</v>
      </c>
      <c r="O14" s="17">
        <f>VLOOKUP(LEFT($O$7,5)&amp;" "&amp;I14,Sheet1!$A:$XFD,12,FALSE)</f>
        <v>0</v>
      </c>
      <c r="P14" s="9">
        <f>VLOOKUP(LEFT($P$7,5)&amp;" "&amp;I14,Sheet1!$A:$XFD,7,FALSE)</f>
        <v>100.17</v>
      </c>
    </row>
    <row r="15" spans="1:16" ht="15">
      <c r="A15" s="11">
        <v>8</v>
      </c>
      <c r="B15" s="12" t="s">
        <v>137</v>
      </c>
      <c r="C15" s="11" t="s">
        <v>46</v>
      </c>
      <c r="D15" s="11" t="s">
        <v>87</v>
      </c>
      <c r="E15" s="11" t="s">
        <v>47</v>
      </c>
      <c r="F15" s="11" t="s">
        <v>105</v>
      </c>
      <c r="G15" s="11" t="s">
        <v>86</v>
      </c>
      <c r="H15" s="11" t="s">
        <v>361</v>
      </c>
      <c r="I15" s="11" t="s">
        <v>71</v>
      </c>
      <c r="J15" s="11" t="s">
        <v>123</v>
      </c>
      <c r="K15" s="11" t="s">
        <v>30</v>
      </c>
      <c r="L15" s="13">
        <v>35</v>
      </c>
      <c r="M15" s="17">
        <f>VLOOKUP(LEFT($M$7,5)&amp;" "&amp;I15,Sheet1!$A:$XFD,12,FALSE)</f>
        <v>0</v>
      </c>
      <c r="N15" s="9">
        <f>VLOOKUP(LEFT($N$7,5)&amp;" "&amp;I15,Sheet1!$A:$XFD,7,FALSE)</f>
        <v>242.28</v>
      </c>
      <c r="O15" s="17">
        <f>VLOOKUP(LEFT($O$7,5)&amp;" "&amp;I15,Sheet1!$A:$XFD,12,FALSE)</f>
        <v>0</v>
      </c>
      <c r="P15" s="9">
        <f>VLOOKUP(LEFT($P$7,5)&amp;" "&amp;I15,Sheet1!$A:$XFD,7,FALSE)</f>
        <v>237.87</v>
      </c>
    </row>
    <row r="16" spans="1:16" ht="15">
      <c r="A16" s="1">
        <v>9</v>
      </c>
      <c r="B16" s="8" t="s">
        <v>137</v>
      </c>
      <c r="C16" s="1" t="s">
        <v>4</v>
      </c>
      <c r="D16" s="1" t="s">
        <v>78</v>
      </c>
      <c r="E16" s="1" t="s">
        <v>14</v>
      </c>
      <c r="F16" s="1" t="s">
        <v>106</v>
      </c>
      <c r="G16" s="1" t="s">
        <v>88</v>
      </c>
      <c r="H16" s="1" t="s">
        <v>353</v>
      </c>
      <c r="I16" s="1" t="s">
        <v>58</v>
      </c>
      <c r="J16" s="5" t="s">
        <v>124</v>
      </c>
      <c r="K16" s="1" t="s">
        <v>17</v>
      </c>
      <c r="L16" s="6">
        <v>16</v>
      </c>
      <c r="M16" s="17">
        <f>VLOOKUP(LEFT($M$7,5)&amp;" "&amp;I16,Sheet1!$A:$XFD,12,FALSE)</f>
        <v>0</v>
      </c>
      <c r="N16" s="9">
        <f>VLOOKUP(LEFT($N$7,5)&amp;" "&amp;I16,Sheet1!$A:$XFD,7,FALSE)</f>
        <v>138.34</v>
      </c>
      <c r="O16" s="17">
        <f>VLOOKUP(LEFT($O$7,5)&amp;" "&amp;I16,Sheet1!$A:$XFD,12,FALSE)</f>
        <v>0</v>
      </c>
      <c r="P16" s="9">
        <f>VLOOKUP(LEFT($P$7,5)&amp;" "&amp;I16,Sheet1!$A:$XFD,7,FALSE)</f>
        <v>138.63</v>
      </c>
    </row>
    <row r="17" spans="1:16" ht="15">
      <c r="A17" s="11">
        <v>10</v>
      </c>
      <c r="B17" s="12" t="s">
        <v>137</v>
      </c>
      <c r="C17" s="11" t="s">
        <v>53</v>
      </c>
      <c r="D17" s="11" t="s">
        <v>87</v>
      </c>
      <c r="E17" s="11" t="s">
        <v>54</v>
      </c>
      <c r="F17" s="11" t="s">
        <v>105</v>
      </c>
      <c r="G17" s="11" t="s">
        <v>89</v>
      </c>
      <c r="H17" s="11" t="s">
        <v>361</v>
      </c>
      <c r="I17" s="11" t="s">
        <v>75</v>
      </c>
      <c r="J17" s="11" t="s">
        <v>125</v>
      </c>
      <c r="K17" s="11" t="s">
        <v>34</v>
      </c>
      <c r="L17" s="13">
        <v>72</v>
      </c>
      <c r="M17" s="17">
        <f>VLOOKUP(LEFT($M$7,5)&amp;" "&amp;I17,Sheet1!$A:$XFD,12,FALSE)</f>
        <v>0</v>
      </c>
      <c r="N17" s="9">
        <f>VLOOKUP(LEFT($N$7,5)&amp;" "&amp;I17,Sheet1!$A:$XFD,7,FALSE)</f>
        <v>890.94</v>
      </c>
      <c r="O17" s="17">
        <f>VLOOKUP(LEFT($O$7,5)&amp;" "&amp;I17,Sheet1!$A:$XFD,12,FALSE)</f>
        <v>0</v>
      </c>
      <c r="P17" s="9">
        <f>VLOOKUP(LEFT($P$7,5)&amp;" "&amp;I17,Sheet1!$A:$XFD,7,FALSE)</f>
        <v>901.02</v>
      </c>
    </row>
    <row r="18" spans="1:16" ht="15">
      <c r="A18" s="1">
        <v>11</v>
      </c>
      <c r="B18" s="8" t="s">
        <v>137</v>
      </c>
      <c r="C18" s="1" t="s">
        <v>43</v>
      </c>
      <c r="D18" s="1" t="s">
        <v>91</v>
      </c>
      <c r="E18" s="1" t="s">
        <v>38</v>
      </c>
      <c r="F18" s="1" t="s">
        <v>105</v>
      </c>
      <c r="G18" s="1" t="s">
        <v>90</v>
      </c>
      <c r="H18" s="1" t="s">
        <v>361</v>
      </c>
      <c r="I18" s="1" t="s">
        <v>69</v>
      </c>
      <c r="J18" s="5" t="s">
        <v>126</v>
      </c>
      <c r="K18" s="1" t="s">
        <v>28</v>
      </c>
      <c r="L18" s="6">
        <v>12</v>
      </c>
      <c r="M18" s="17">
        <f>VLOOKUP(LEFT($M$7,5)&amp;" "&amp;I18,Sheet1!$A:$XFD,12,FALSE)</f>
        <v>0</v>
      </c>
      <c r="N18" s="9">
        <f>VLOOKUP(LEFT($N$7,5)&amp;" "&amp;I18,Sheet1!$A:$XFD,7,FALSE)</f>
        <v>67.35</v>
      </c>
      <c r="O18" s="17">
        <f>VLOOKUP(LEFT($O$7,5)&amp;" "&amp;I18,Sheet1!$A:$XFD,12,FALSE)</f>
        <v>0</v>
      </c>
      <c r="P18" s="9">
        <f>VLOOKUP(LEFT($P$7,5)&amp;" "&amp;I18,Sheet1!$A:$XFD,7,FALSE)</f>
        <v>68.4</v>
      </c>
    </row>
    <row r="19" spans="1:16" ht="15">
      <c r="A19" s="11">
        <v>12</v>
      </c>
      <c r="B19" s="12" t="s">
        <v>137</v>
      </c>
      <c r="C19" s="11" t="s">
        <v>5</v>
      </c>
      <c r="D19" s="11" t="s">
        <v>78</v>
      </c>
      <c r="E19" s="11" t="s">
        <v>11</v>
      </c>
      <c r="F19" s="11" t="s">
        <v>106</v>
      </c>
      <c r="G19" s="11" t="s">
        <v>92</v>
      </c>
      <c r="H19" s="11" t="s">
        <v>353</v>
      </c>
      <c r="I19" s="11" t="s">
        <v>60</v>
      </c>
      <c r="J19" s="11" t="s">
        <v>127</v>
      </c>
      <c r="K19" s="11" t="s">
        <v>19</v>
      </c>
      <c r="L19" s="13">
        <v>34</v>
      </c>
      <c r="M19" s="17">
        <f>VLOOKUP(LEFT($M$7,5)&amp;" "&amp;I19,Sheet1!$A:$XFD,12,FALSE)</f>
        <v>0</v>
      </c>
      <c r="N19" s="9">
        <f>VLOOKUP(LEFT($N$7,5)&amp;" "&amp;I19,Sheet1!$A:$XFD,7,FALSE)</f>
        <v>355.38</v>
      </c>
      <c r="O19" s="17">
        <f>VLOOKUP(LEFT($O$7,5)&amp;" "&amp;I19,Sheet1!$A:$XFD,12,FALSE)</f>
        <v>0</v>
      </c>
      <c r="P19" s="9">
        <f>VLOOKUP(LEFT($P$7,5)&amp;" "&amp;I19,Sheet1!$A:$XFD,7,FALSE)</f>
        <v>360.93</v>
      </c>
    </row>
    <row r="20" spans="1:16" ht="15">
      <c r="A20" s="1">
        <v>13</v>
      </c>
      <c r="B20" s="8" t="s">
        <v>137</v>
      </c>
      <c r="C20" s="1" t="s">
        <v>111</v>
      </c>
      <c r="D20" s="1" t="s">
        <v>78</v>
      </c>
      <c r="E20" s="1" t="s">
        <v>13</v>
      </c>
      <c r="F20" s="1" t="s">
        <v>106</v>
      </c>
      <c r="G20" s="5" t="s">
        <v>112</v>
      </c>
      <c r="H20" s="5" t="s">
        <v>353</v>
      </c>
      <c r="I20" s="1" t="s">
        <v>59</v>
      </c>
      <c r="J20" s="5" t="s">
        <v>128</v>
      </c>
      <c r="K20" s="1" t="s">
        <v>18</v>
      </c>
      <c r="L20" s="6">
        <v>21</v>
      </c>
      <c r="M20" s="17">
        <f>VLOOKUP(LEFT($M$7,5)&amp;" "&amp;I20,Sheet1!$A:$XFD,12,FALSE)</f>
        <v>0</v>
      </c>
      <c r="N20" s="9">
        <f>VLOOKUP(LEFT($N$7,5)&amp;" "&amp;I20,Sheet1!$A:$XFD,7,FALSE)</f>
        <v>199.45</v>
      </c>
      <c r="O20" s="17">
        <f>VLOOKUP(LEFT($O$7,5)&amp;" "&amp;I20,Sheet1!$A:$XFD,12,FALSE)</f>
        <v>0</v>
      </c>
      <c r="P20" s="9">
        <f>VLOOKUP(LEFT($P$7,5)&amp;" "&amp;I20,Sheet1!$A:$XFD,7,FALSE)</f>
        <v>199.35</v>
      </c>
    </row>
    <row r="21" spans="1:16" ht="15">
      <c r="A21" s="11">
        <v>14</v>
      </c>
      <c r="B21" s="12" t="s">
        <v>137</v>
      </c>
      <c r="C21" s="11" t="s">
        <v>44</v>
      </c>
      <c r="D21" s="11" t="s">
        <v>87</v>
      </c>
      <c r="E21" s="11" t="s">
        <v>45</v>
      </c>
      <c r="F21" s="11" t="s">
        <v>105</v>
      </c>
      <c r="G21" s="11" t="s">
        <v>93</v>
      </c>
      <c r="H21" s="11" t="s">
        <v>361</v>
      </c>
      <c r="I21" s="11" t="s">
        <v>70</v>
      </c>
      <c r="J21" s="11" t="s">
        <v>129</v>
      </c>
      <c r="K21" s="11" t="s">
        <v>29</v>
      </c>
      <c r="L21" s="13">
        <v>60</v>
      </c>
      <c r="M21" s="17">
        <f>VLOOKUP(LEFT($M$7,5)&amp;" "&amp;I21,Sheet1!$A:$XFD,12,FALSE)</f>
        <v>0</v>
      </c>
      <c r="N21" s="9">
        <f>VLOOKUP(LEFT($N$7,5)&amp;" "&amp;I21,Sheet1!$A:$XFD,7,FALSE)</f>
        <v>474.33</v>
      </c>
      <c r="O21" s="17">
        <f>VLOOKUP(LEFT($O$7,5)&amp;" "&amp;I21,Sheet1!$A:$XFD,12,FALSE)</f>
        <v>0</v>
      </c>
      <c r="P21" s="9">
        <f>VLOOKUP(LEFT($P$7,5)&amp;" "&amp;I21,Sheet1!$A:$XFD,7,FALSE)</f>
        <v>481.75</v>
      </c>
    </row>
    <row r="22" spans="1:16" ht="15">
      <c r="A22" s="1">
        <v>15</v>
      </c>
      <c r="B22" s="8" t="s">
        <v>137</v>
      </c>
      <c r="C22" s="1" t="s">
        <v>51</v>
      </c>
      <c r="D22" s="1" t="s">
        <v>79</v>
      </c>
      <c r="E22" s="1" t="s">
        <v>52</v>
      </c>
      <c r="F22" s="1" t="s">
        <v>105</v>
      </c>
      <c r="G22" s="1" t="s">
        <v>94</v>
      </c>
      <c r="H22" s="1" t="s">
        <v>361</v>
      </c>
      <c r="I22" s="1" t="s">
        <v>74</v>
      </c>
      <c r="J22" s="5" t="s">
        <v>130</v>
      </c>
      <c r="K22" s="1" t="s">
        <v>33</v>
      </c>
      <c r="L22" s="6">
        <v>39</v>
      </c>
      <c r="M22" s="17">
        <f>VLOOKUP(LEFT($M$7,5)&amp;" "&amp;I22,Sheet1!$A:$XFD,12,FALSE)</f>
        <v>0</v>
      </c>
      <c r="N22" s="9">
        <f>VLOOKUP(LEFT($N$7,5)&amp;" "&amp;I22,Sheet1!$A:$XFD,7,FALSE)</f>
        <v>370.03</v>
      </c>
      <c r="O22" s="17">
        <f>VLOOKUP(LEFT($O$7,5)&amp;" "&amp;I22,Sheet1!$A:$XFD,12,FALSE)</f>
        <v>0</v>
      </c>
      <c r="P22" s="9">
        <f>VLOOKUP(LEFT($P$7,5)&amp;" "&amp;I22,Sheet1!$A:$XFD,7,FALSE)</f>
        <v>375.82</v>
      </c>
    </row>
    <row r="23" spans="1:16" ht="15">
      <c r="A23" s="11">
        <v>16</v>
      </c>
      <c r="B23" s="12" t="s">
        <v>137</v>
      </c>
      <c r="C23" s="11" t="s">
        <v>41</v>
      </c>
      <c r="D23" s="11" t="s">
        <v>79</v>
      </c>
      <c r="E23" s="11" t="s">
        <v>42</v>
      </c>
      <c r="F23" s="11" t="s">
        <v>105</v>
      </c>
      <c r="G23" s="11" t="s">
        <v>95</v>
      </c>
      <c r="H23" s="11" t="s">
        <v>361</v>
      </c>
      <c r="I23" s="11" t="s">
        <v>68</v>
      </c>
      <c r="J23" s="11" t="s">
        <v>131</v>
      </c>
      <c r="K23" s="11" t="s">
        <v>27</v>
      </c>
      <c r="L23" s="13">
        <v>65</v>
      </c>
      <c r="M23" s="17">
        <f>VLOOKUP(LEFT($M$7,5)&amp;" "&amp;I23,Sheet1!$A:$XFD,12,FALSE)</f>
        <v>0</v>
      </c>
      <c r="N23" s="9">
        <f>VLOOKUP(LEFT($N$7,5)&amp;" "&amp;I23,Sheet1!$A:$XFD,7,FALSE)</f>
        <v>737.98</v>
      </c>
      <c r="O23" s="17">
        <f>VLOOKUP(LEFT($O$7,5)&amp;" "&amp;I23,Sheet1!$A:$XFD,12,FALSE)</f>
        <v>0</v>
      </c>
      <c r="P23" s="9">
        <f>VLOOKUP(LEFT($P$7,5)&amp;" "&amp;I23,Sheet1!$A:$XFD,7,FALSE)</f>
        <v>749.52</v>
      </c>
    </row>
    <row r="24" spans="1:16" ht="15">
      <c r="A24" s="1">
        <v>17</v>
      </c>
      <c r="B24" s="8" t="s">
        <v>137</v>
      </c>
      <c r="C24" s="1" t="s">
        <v>37</v>
      </c>
      <c r="D24" s="1" t="s">
        <v>97</v>
      </c>
      <c r="E24" s="1" t="s">
        <v>38</v>
      </c>
      <c r="F24" s="1" t="s">
        <v>105</v>
      </c>
      <c r="G24" s="1" t="s">
        <v>96</v>
      </c>
      <c r="H24" s="1" t="s">
        <v>361</v>
      </c>
      <c r="I24" s="1" t="s">
        <v>66</v>
      </c>
      <c r="J24" s="5" t="s">
        <v>132</v>
      </c>
      <c r="K24" s="1" t="s">
        <v>25</v>
      </c>
      <c r="L24" s="6">
        <v>20</v>
      </c>
      <c r="M24" s="17">
        <f>VLOOKUP(LEFT($M$7,5)&amp;" "&amp;I24,Sheet1!$A:$XFD,12,FALSE)</f>
        <v>0</v>
      </c>
      <c r="N24" s="9">
        <f>VLOOKUP(LEFT($N$7,5)&amp;" "&amp;I24,Sheet1!$A:$XFD,7,FALSE)</f>
        <v>160.44</v>
      </c>
      <c r="O24" s="17">
        <f>VLOOKUP(LEFT($O$7,5)&amp;" "&amp;I24,Sheet1!$A:$XFD,12,FALSE)</f>
        <v>0</v>
      </c>
      <c r="P24" s="9">
        <f>VLOOKUP(LEFT($P$7,5)&amp;" "&amp;I24,Sheet1!$A:$XFD,7,FALSE)</f>
        <v>157.75</v>
      </c>
    </row>
    <row r="25" spans="1:16" ht="15">
      <c r="A25" s="11">
        <v>18</v>
      </c>
      <c r="B25" s="12" t="s">
        <v>137</v>
      </c>
      <c r="C25" s="11" t="s">
        <v>8</v>
      </c>
      <c r="D25" s="11" t="s">
        <v>78</v>
      </c>
      <c r="E25" s="11" t="s">
        <v>12</v>
      </c>
      <c r="F25" s="11" t="s">
        <v>106</v>
      </c>
      <c r="G25" s="11" t="s">
        <v>98</v>
      </c>
      <c r="H25" s="11" t="s">
        <v>353</v>
      </c>
      <c r="I25" s="11" t="s">
        <v>62</v>
      </c>
      <c r="J25" s="11" t="s">
        <v>133</v>
      </c>
      <c r="K25" s="11" t="s">
        <v>21</v>
      </c>
      <c r="L25" s="13">
        <v>5</v>
      </c>
      <c r="M25" s="17">
        <f>VLOOKUP(LEFT($M$7,5)&amp;" "&amp;I25,Sheet1!$A:$XFD,12,FALSE)</f>
        <v>0</v>
      </c>
      <c r="N25" s="9">
        <f>VLOOKUP(LEFT($N$7,5)&amp;" "&amp;I25,Sheet1!$A:$XFD,7,FALSE)</f>
        <v>46.8</v>
      </c>
      <c r="O25" s="17">
        <f>VLOOKUP(LEFT($O$7,5)&amp;" "&amp;I25,Sheet1!$A:$XFD,12,FALSE)</f>
        <v>0</v>
      </c>
      <c r="P25" s="9">
        <f>VLOOKUP(LEFT($P$7,5)&amp;" "&amp;I25,Sheet1!$A:$XFD,7,FALSE)</f>
        <v>47.03</v>
      </c>
    </row>
    <row r="26" spans="1:16" ht="15">
      <c r="A26" s="1">
        <v>19</v>
      </c>
      <c r="B26" s="8" t="s">
        <v>137</v>
      </c>
      <c r="C26" s="1" t="s">
        <v>35</v>
      </c>
      <c r="D26" s="1" t="s">
        <v>87</v>
      </c>
      <c r="E26" s="1" t="s">
        <v>36</v>
      </c>
      <c r="F26" s="1" t="s">
        <v>105</v>
      </c>
      <c r="G26" s="1" t="s">
        <v>99</v>
      </c>
      <c r="H26" s="1" t="s">
        <v>361</v>
      </c>
      <c r="I26" s="1" t="s">
        <v>65</v>
      </c>
      <c r="J26" s="5" t="s">
        <v>134</v>
      </c>
      <c r="K26" s="1" t="s">
        <v>24</v>
      </c>
      <c r="L26" s="6">
        <v>50</v>
      </c>
      <c r="M26" s="17">
        <f>VLOOKUP(LEFT($M$7,5)&amp;" "&amp;I26,Sheet1!$A:$XFD,12,FALSE)</f>
        <v>0</v>
      </c>
      <c r="N26" s="9">
        <f>VLOOKUP(LEFT($N$7,5)&amp;" "&amp;I26,Sheet1!$A:$XFD,7,FALSE)</f>
        <v>377.72</v>
      </c>
      <c r="O26" s="17">
        <f>VLOOKUP(LEFT($O$7,5)&amp;" "&amp;I26,Sheet1!$A:$XFD,12,FALSE)</f>
        <v>0</v>
      </c>
      <c r="P26" s="9">
        <f>VLOOKUP(LEFT($P$7,5)&amp;" "&amp;I26,Sheet1!$A:$XFD,7,FALSE)</f>
        <v>371.14</v>
      </c>
    </row>
    <row r="27" spans="1:16" ht="15">
      <c r="A27" s="11">
        <v>20</v>
      </c>
      <c r="B27" s="12" t="s">
        <v>137</v>
      </c>
      <c r="C27" s="11" t="s">
        <v>3</v>
      </c>
      <c r="D27" s="11" t="s">
        <v>78</v>
      </c>
      <c r="E27" s="11" t="s">
        <v>15</v>
      </c>
      <c r="F27" s="11" t="s">
        <v>106</v>
      </c>
      <c r="G27" s="11" t="s">
        <v>100</v>
      </c>
      <c r="H27" s="11" t="s">
        <v>353</v>
      </c>
      <c r="I27" s="11" t="s">
        <v>57</v>
      </c>
      <c r="J27" s="11" t="s">
        <v>135</v>
      </c>
      <c r="K27" s="11" t="s">
        <v>16</v>
      </c>
      <c r="L27" s="13">
        <v>2</v>
      </c>
      <c r="M27" s="17">
        <f>VLOOKUP(LEFT($M$7,5)&amp;" "&amp;I27,Sheet1!$A:$XFD,12,FALSE)</f>
        <v>0</v>
      </c>
      <c r="N27" s="9">
        <f>VLOOKUP(LEFT($N$7,5)&amp;" "&amp;I27,Sheet1!$A:$XFD,7,FALSE)</f>
        <v>16.99</v>
      </c>
      <c r="O27" s="17">
        <f>VLOOKUP(LEFT($O$7,5)&amp;" "&amp;I27,Sheet1!$A:$XFD,12,FALSE)</f>
        <v>0</v>
      </c>
      <c r="P27" s="9">
        <f>VLOOKUP(LEFT($P$7,5)&amp;" "&amp;I27,Sheet1!$A:$XFD,7,FALSE)</f>
        <v>16.91</v>
      </c>
    </row>
    <row r="28" spans="1:16" ht="15">
      <c r="A28" s="1">
        <v>21</v>
      </c>
      <c r="B28" s="8" t="s">
        <v>137</v>
      </c>
      <c r="C28" s="1" t="s">
        <v>9</v>
      </c>
      <c r="D28" s="1" t="s">
        <v>78</v>
      </c>
      <c r="E28" s="1" t="s">
        <v>11</v>
      </c>
      <c r="F28" s="1" t="s">
        <v>106</v>
      </c>
      <c r="G28" s="1" t="s">
        <v>101</v>
      </c>
      <c r="H28" s="1" t="s">
        <v>353</v>
      </c>
      <c r="I28" s="1" t="s">
        <v>63</v>
      </c>
      <c r="J28" s="5" t="s">
        <v>136</v>
      </c>
      <c r="K28" s="1" t="s">
        <v>22</v>
      </c>
      <c r="L28" s="6">
        <v>12</v>
      </c>
      <c r="M28" s="17">
        <f>VLOOKUP(LEFT($M$7,5)&amp;" "&amp;I28,Sheet1!$A:$XFD,12,FALSE)</f>
        <v>0</v>
      </c>
      <c r="N28" s="9">
        <f>VLOOKUP(LEFT($N$7,5)&amp;" "&amp;I28,Sheet1!$A:$XFD,7,FALSE)</f>
        <v>107.31</v>
      </c>
      <c r="O28" s="17">
        <f>VLOOKUP(LEFT($O$7,5)&amp;" "&amp;I28,Sheet1!$A:$XFD,12,FALSE)</f>
        <v>0</v>
      </c>
      <c r="P28" s="9">
        <f>VLOOKUP(LEFT($P$7,5)&amp;" "&amp;I28,Sheet1!$A:$XFD,7,FALSE)</f>
        <v>108.98</v>
      </c>
    </row>
    <row r="29" spans="1:16" ht="15">
      <c r="A29" s="11">
        <v>22</v>
      </c>
      <c r="B29" s="12" t="s">
        <v>139</v>
      </c>
      <c r="C29" s="11" t="s">
        <v>146</v>
      </c>
      <c r="D29" s="11" t="s">
        <v>140</v>
      </c>
      <c r="E29" s="11" t="s">
        <v>47</v>
      </c>
      <c r="F29" s="11" t="s">
        <v>151</v>
      </c>
      <c r="G29" s="11" t="s">
        <v>234</v>
      </c>
      <c r="H29" s="11" t="s">
        <v>350</v>
      </c>
      <c r="I29" s="11" t="s">
        <v>148</v>
      </c>
      <c r="J29" s="11" t="s">
        <v>149</v>
      </c>
      <c r="K29" s="11" t="s">
        <v>143</v>
      </c>
      <c r="L29" s="13">
        <v>18</v>
      </c>
      <c r="M29" s="17">
        <f>VLOOKUP(LEFT($M$7,5)&amp;" "&amp;I29,Sheet1!$A:$XFD,12,FALSE)</f>
        <v>0</v>
      </c>
      <c r="N29" s="9">
        <f>VLOOKUP(LEFT($N$7,5)&amp;" "&amp;I29,Sheet1!$A:$XFD,7,FALSE)</f>
        <v>155.61</v>
      </c>
      <c r="O29" s="17">
        <f>VLOOKUP(LEFT($O$7,5)&amp;" "&amp;I29,Sheet1!$A:$XFD,12,FALSE)</f>
        <v>0</v>
      </c>
      <c r="P29" s="9">
        <f>VLOOKUP(LEFT($P$7,5)&amp;" "&amp;I29,Sheet1!$A:$XFD,7,FALSE)</f>
        <v>158.04</v>
      </c>
    </row>
    <row r="30" spans="1:16" ht="15">
      <c r="A30" s="5">
        <v>23</v>
      </c>
      <c r="B30" s="10" t="s">
        <v>139</v>
      </c>
      <c r="C30" s="5" t="s">
        <v>147</v>
      </c>
      <c r="D30" s="5" t="s">
        <v>140</v>
      </c>
      <c r="E30" s="5" t="s">
        <v>13</v>
      </c>
      <c r="F30" s="5" t="s">
        <v>151</v>
      </c>
      <c r="G30" s="5" t="s">
        <v>142</v>
      </c>
      <c r="H30" s="5" t="s">
        <v>350</v>
      </c>
      <c r="I30" s="5" t="s">
        <v>145</v>
      </c>
      <c r="J30" s="5" t="s">
        <v>150</v>
      </c>
      <c r="K30" s="5" t="s">
        <v>144</v>
      </c>
      <c r="L30" s="6">
        <v>6</v>
      </c>
      <c r="M30" s="17">
        <f>VLOOKUP(LEFT($M$7,5)&amp;" "&amp;I30,Sheet1!$A:$XFD,12,FALSE)</f>
        <v>0</v>
      </c>
      <c r="N30" s="9">
        <f>VLOOKUP(LEFT($N$7,5)&amp;" "&amp;I30,Sheet1!$A:$XFD,7,FALSE)</f>
        <v>46.3</v>
      </c>
      <c r="O30" s="17">
        <f>VLOOKUP(LEFT($O$7,5)&amp;" "&amp;I30,Sheet1!$A:$XFD,12,FALSE)</f>
        <v>0</v>
      </c>
      <c r="P30" s="9">
        <f>VLOOKUP(LEFT($P$7,5)&amp;" "&amp;I30,Sheet1!$A:$XFD,7,FALSE)</f>
        <v>47.02</v>
      </c>
    </row>
    <row r="31" spans="1:16" ht="15">
      <c r="A31" s="11">
        <v>24</v>
      </c>
      <c r="B31" s="12" t="s">
        <v>158</v>
      </c>
      <c r="C31" s="11" t="s">
        <v>152</v>
      </c>
      <c r="D31" s="11" t="s">
        <v>78</v>
      </c>
      <c r="E31" s="11" t="s">
        <v>156</v>
      </c>
      <c r="F31" s="11" t="s">
        <v>104</v>
      </c>
      <c r="G31" s="11" t="s">
        <v>153</v>
      </c>
      <c r="H31" s="11" t="s">
        <v>353</v>
      </c>
      <c r="I31" s="11" t="s">
        <v>154</v>
      </c>
      <c r="J31" s="11" t="s">
        <v>155</v>
      </c>
      <c r="K31" s="11" t="s">
        <v>157</v>
      </c>
      <c r="L31" s="13">
        <v>4</v>
      </c>
      <c r="M31" s="17">
        <f>VLOOKUP(LEFT($M$7,5)&amp;" "&amp;I31,Sheet1!$A:$XFD,12,FALSE)</f>
        <v>15000</v>
      </c>
      <c r="N31" s="9">
        <f>VLOOKUP(LEFT($N$7,5)&amp;" "&amp;I31,Sheet1!$A:$XFD,7,FALSE)</f>
        <v>32.79</v>
      </c>
      <c r="O31" s="17">
        <f>VLOOKUP(LEFT($O$7,5)&amp;" "&amp;I31,Sheet1!$A:$XFD,12,FALSE)</f>
        <v>0</v>
      </c>
      <c r="P31" s="9">
        <f>VLOOKUP(LEFT($P$7,5)&amp;" "&amp;I31,Sheet1!$A:$XFD,7,FALSE)</f>
        <v>33.22</v>
      </c>
    </row>
    <row r="32" spans="1:16" ht="15">
      <c r="A32" s="5">
        <v>25</v>
      </c>
      <c r="B32" s="10" t="s">
        <v>159</v>
      </c>
      <c r="C32" s="5" t="s">
        <v>160</v>
      </c>
      <c r="D32" s="5" t="s">
        <v>161</v>
      </c>
      <c r="E32" s="5" t="s">
        <v>162</v>
      </c>
      <c r="F32" s="5" t="s">
        <v>163</v>
      </c>
      <c r="G32" s="5" t="s">
        <v>164</v>
      </c>
      <c r="H32" s="5" t="s">
        <v>351</v>
      </c>
      <c r="I32" s="5" t="s">
        <v>165</v>
      </c>
      <c r="J32" s="5" t="s">
        <v>166</v>
      </c>
      <c r="K32" s="5" t="s">
        <v>167</v>
      </c>
      <c r="L32" s="6">
        <v>135</v>
      </c>
      <c r="M32" s="17">
        <f>VLOOKUP(LEFT($M$7,5)&amp;" "&amp;I32,Sheet1!$A:$XFD,12,FALSE)</f>
        <v>3660</v>
      </c>
      <c r="N32" s="9">
        <f>VLOOKUP(LEFT($N$7,5)&amp;" "&amp;I32,Sheet1!$A:$XFD,7,FALSE)</f>
        <v>1919.56</v>
      </c>
      <c r="O32" s="17">
        <f>VLOOKUP(LEFT($O$7,5)&amp;" "&amp;I32,Sheet1!$A:$XFD,12,FALSE)</f>
        <v>0</v>
      </c>
      <c r="P32" s="9">
        <f>VLOOKUP(LEFT($P$7,5)&amp;" "&amp;I32,Sheet1!$A:$XFD,7,FALSE)</f>
        <v>1949.57</v>
      </c>
    </row>
    <row r="33" spans="1:16" ht="15">
      <c r="A33" s="11">
        <v>26</v>
      </c>
      <c r="B33" s="12" t="s">
        <v>159</v>
      </c>
      <c r="C33" s="11" t="s">
        <v>168</v>
      </c>
      <c r="D33" s="11" t="s">
        <v>78</v>
      </c>
      <c r="E33" s="11" t="s">
        <v>169</v>
      </c>
      <c r="F33" s="11" t="s">
        <v>169</v>
      </c>
      <c r="G33" s="11" t="s">
        <v>170</v>
      </c>
      <c r="H33" s="11" t="s">
        <v>353</v>
      </c>
      <c r="I33" s="11" t="s">
        <v>171</v>
      </c>
      <c r="J33" s="11" t="s">
        <v>172</v>
      </c>
      <c r="K33" s="11" t="s">
        <v>173</v>
      </c>
      <c r="L33" s="13">
        <v>21</v>
      </c>
      <c r="M33" s="17">
        <f>VLOOKUP(LEFT($M$7,5)&amp;" "&amp;I33,Sheet1!$A:$XFD,12,FALSE)</f>
        <v>0</v>
      </c>
      <c r="N33" s="9">
        <f>VLOOKUP(LEFT($N$7,5)&amp;" "&amp;I33,Sheet1!$A:$XFD,7,FALSE)</f>
        <v>209</v>
      </c>
      <c r="O33" s="17">
        <f>VLOOKUP(LEFT($O$7,5)&amp;" "&amp;I33,Sheet1!$A:$XFD,12,FALSE)</f>
        <v>0</v>
      </c>
      <c r="P33" s="9">
        <f>VLOOKUP(LEFT($P$7,5)&amp;" "&amp;I33,Sheet1!$A:$XFD,7,FALSE)</f>
        <v>212.23</v>
      </c>
    </row>
    <row r="34" spans="1:16" ht="15">
      <c r="A34" s="5">
        <v>27</v>
      </c>
      <c r="B34" s="10" t="s">
        <v>159</v>
      </c>
      <c r="C34" s="5" t="s">
        <v>174</v>
      </c>
      <c r="D34" s="5" t="s">
        <v>78</v>
      </c>
      <c r="E34" s="5" t="s">
        <v>169</v>
      </c>
      <c r="F34" s="5" t="s">
        <v>169</v>
      </c>
      <c r="G34" s="5" t="s">
        <v>175</v>
      </c>
      <c r="H34" s="5" t="s">
        <v>353</v>
      </c>
      <c r="I34" s="5" t="s">
        <v>176</v>
      </c>
      <c r="J34" s="5" t="s">
        <v>177</v>
      </c>
      <c r="K34" s="5" t="s">
        <v>178</v>
      </c>
      <c r="L34" s="6">
        <v>90</v>
      </c>
      <c r="M34" s="17">
        <f>VLOOKUP(LEFT($M$7,5)&amp;" "&amp;I34,Sheet1!$A:$XFD,12,FALSE)</f>
        <v>0</v>
      </c>
      <c r="N34" s="9">
        <f>VLOOKUP(LEFT($N$7,5)&amp;" "&amp;I34,Sheet1!$A:$XFD,7,FALSE)</f>
        <v>855.71</v>
      </c>
      <c r="O34" s="17">
        <f>VLOOKUP(LEFT($O$7,5)&amp;" "&amp;I34,Sheet1!$A:$XFD,12,FALSE)</f>
        <v>150</v>
      </c>
      <c r="P34" s="9">
        <f>VLOOKUP(LEFT($P$7,5)&amp;" "&amp;I34,Sheet1!$A:$XFD,7,FALSE)</f>
        <v>869.06</v>
      </c>
    </row>
    <row r="35" spans="1:16" ht="15">
      <c r="A35" s="11">
        <v>28</v>
      </c>
      <c r="B35" s="12" t="s">
        <v>159</v>
      </c>
      <c r="C35" s="11" t="s">
        <v>179</v>
      </c>
      <c r="D35" s="11" t="s">
        <v>78</v>
      </c>
      <c r="E35" s="11" t="s">
        <v>169</v>
      </c>
      <c r="F35" s="11" t="s">
        <v>169</v>
      </c>
      <c r="G35" s="11" t="s">
        <v>180</v>
      </c>
      <c r="H35" s="11" t="s">
        <v>353</v>
      </c>
      <c r="I35" s="11" t="s">
        <v>181</v>
      </c>
      <c r="J35" s="11" t="s">
        <v>182</v>
      </c>
      <c r="K35" s="11" t="s">
        <v>183</v>
      </c>
      <c r="L35" s="13">
        <v>6</v>
      </c>
      <c r="M35" s="17">
        <f>VLOOKUP(LEFT($M$7,5)&amp;" "&amp;I35,Sheet1!$A:$XFD,12,FALSE)</f>
        <v>0</v>
      </c>
      <c r="N35" s="9">
        <f>VLOOKUP(LEFT($N$7,5)&amp;" "&amp;I35,Sheet1!$A:$XFD,7,FALSE)</f>
        <v>60.34</v>
      </c>
      <c r="O35" s="17">
        <f>VLOOKUP(LEFT($O$7,5)&amp;" "&amp;I35,Sheet1!$A:$XFD,12,FALSE)</f>
        <v>0</v>
      </c>
      <c r="P35" s="9">
        <f>VLOOKUP(LEFT($P$7,5)&amp;" "&amp;I35,Sheet1!$A:$XFD,7,FALSE)</f>
        <v>60.87</v>
      </c>
    </row>
    <row r="36" spans="1:16" ht="15">
      <c r="A36" s="5">
        <v>29</v>
      </c>
      <c r="B36" s="10" t="s">
        <v>186</v>
      </c>
      <c r="C36" s="5" t="s">
        <v>189</v>
      </c>
      <c r="D36" s="5" t="s">
        <v>161</v>
      </c>
      <c r="E36" s="5" t="s">
        <v>190</v>
      </c>
      <c r="F36" s="5" t="s">
        <v>191</v>
      </c>
      <c r="G36" s="5" t="s">
        <v>192</v>
      </c>
      <c r="H36" s="5" t="s">
        <v>350</v>
      </c>
      <c r="I36" s="5" t="s">
        <v>187</v>
      </c>
      <c r="J36" s="5" t="s">
        <v>188</v>
      </c>
      <c r="K36" s="5" t="s">
        <v>193</v>
      </c>
      <c r="L36" s="6">
        <v>52000</v>
      </c>
      <c r="M36" s="17">
        <f>VLOOKUP(LEFT($M$7,5)&amp;" "&amp;I36,Sheet1!$A:$XFD,12,FALSE)</f>
        <v>6</v>
      </c>
      <c r="N36" s="9">
        <f>VLOOKUP(LEFT($N$7,5)&amp;" "&amp;I36,Sheet1!$A:$XFD,7,FALSE)</f>
        <v>9060.47</v>
      </c>
      <c r="O36" s="17">
        <f>VLOOKUP(LEFT($O$7,5)&amp;" "&amp;I36,Sheet1!$A:$XFD,12,FALSE)</f>
        <v>0</v>
      </c>
      <c r="P36" s="9">
        <f>VLOOKUP(LEFT($P$7,5)&amp;" "&amp;I36,Sheet1!$A:$XFD,7,FALSE)</f>
        <v>9202.11</v>
      </c>
    </row>
    <row r="37" spans="1:16" ht="15" customHeight="1">
      <c r="A37" s="11">
        <v>30</v>
      </c>
      <c r="B37" s="12" t="s">
        <v>194</v>
      </c>
      <c r="C37" s="11" t="s">
        <v>195</v>
      </c>
      <c r="D37" s="11" t="s">
        <v>161</v>
      </c>
      <c r="E37" s="11" t="s">
        <v>156</v>
      </c>
      <c r="F37" s="11" t="s">
        <v>163</v>
      </c>
      <c r="G37" s="11" t="s">
        <v>196</v>
      </c>
      <c r="H37" s="11" t="s">
        <v>350</v>
      </c>
      <c r="I37" s="11" t="s">
        <v>197</v>
      </c>
      <c r="J37" s="11" t="s">
        <v>198</v>
      </c>
      <c r="K37" s="11" t="s">
        <v>199</v>
      </c>
      <c r="L37" s="13">
        <v>13</v>
      </c>
      <c r="M37" s="17">
        <f>VLOOKUP(LEFT($M$7,5)&amp;" "&amp;I37,Sheet1!$A:$XFD,12,FALSE)</f>
        <v>15000</v>
      </c>
      <c r="N37" s="9">
        <f>VLOOKUP(LEFT($N$7,5)&amp;" "&amp;I37,Sheet1!$A:$XFD,7,FALSE)</f>
        <v>109.46</v>
      </c>
      <c r="O37" s="17">
        <f>VLOOKUP(LEFT($O$7,5)&amp;" "&amp;I37,Sheet1!$A:$XFD,12,FALSE)</f>
        <v>0</v>
      </c>
      <c r="P37" s="9">
        <f>VLOOKUP(LEFT($P$7,5)&amp;" "&amp;I37,Sheet1!$A:$XFD,7,FALSE)</f>
        <v>111.14</v>
      </c>
    </row>
    <row r="38" spans="1:16" ht="15">
      <c r="A38" s="5">
        <v>31</v>
      </c>
      <c r="B38" s="10" t="s">
        <v>213</v>
      </c>
      <c r="C38" s="5" t="s">
        <v>200</v>
      </c>
      <c r="D38" s="5" t="s">
        <v>201</v>
      </c>
      <c r="E38" s="5" t="s">
        <v>202</v>
      </c>
      <c r="F38" s="5" t="s">
        <v>203</v>
      </c>
      <c r="G38" s="5" t="s">
        <v>235</v>
      </c>
      <c r="H38" s="5" t="s">
        <v>352</v>
      </c>
      <c r="I38" s="5" t="s">
        <v>211</v>
      </c>
      <c r="J38" s="5" t="s">
        <v>210</v>
      </c>
      <c r="K38" s="5" t="s">
        <v>204</v>
      </c>
      <c r="L38" s="6">
        <v>13</v>
      </c>
      <c r="M38" s="17">
        <f>VLOOKUP(LEFT($M$7,5)&amp;" "&amp;I38,Sheet1!$A:$XFD,12,FALSE)</f>
        <v>164400</v>
      </c>
      <c r="N38" s="9">
        <f>VLOOKUP(LEFT($N$7,5)&amp;" "&amp;I38,Sheet1!$A:$XFD,7,FALSE)</f>
        <v>136.44</v>
      </c>
      <c r="O38" s="17">
        <f>VLOOKUP(LEFT($O$7,5)&amp;" "&amp;I38,Sheet1!$A:$XFD,12,FALSE)</f>
        <v>0</v>
      </c>
      <c r="P38" s="9">
        <f>VLOOKUP(LEFT($P$7,5)&amp;" "&amp;I38,Sheet1!$A:$XFD,7,FALSE)</f>
        <v>138.57</v>
      </c>
    </row>
    <row r="39" spans="1:16" ht="15" customHeight="1">
      <c r="A39" s="11">
        <v>32</v>
      </c>
      <c r="B39" s="12" t="s">
        <v>205</v>
      </c>
      <c r="C39" s="11" t="s">
        <v>206</v>
      </c>
      <c r="D39" s="11" t="s">
        <v>161</v>
      </c>
      <c r="E39" s="11" t="s">
        <v>156</v>
      </c>
      <c r="F39" s="11" t="s">
        <v>163</v>
      </c>
      <c r="G39" s="11" t="s">
        <v>207</v>
      </c>
      <c r="H39" s="11" t="s">
        <v>350</v>
      </c>
      <c r="I39" s="11" t="s">
        <v>208</v>
      </c>
      <c r="J39" s="11" t="s">
        <v>209</v>
      </c>
      <c r="K39" s="11" t="s">
        <v>212</v>
      </c>
      <c r="L39" s="13">
        <v>4</v>
      </c>
      <c r="M39" s="17">
        <f>VLOOKUP(LEFT($M$7,5)&amp;" "&amp;I39,Sheet1!$A:$XFD,12,FALSE)</f>
        <v>30000</v>
      </c>
      <c r="N39" s="9">
        <f>VLOOKUP(LEFT($N$7,5)&amp;" "&amp;I39,Sheet1!$A:$XFD,7,FALSE)</f>
        <v>30.56</v>
      </c>
      <c r="O39" s="17">
        <f>VLOOKUP(LEFT($O$7,5)&amp;" "&amp;I39,Sheet1!$A:$XFD,12,FALSE)</f>
        <v>0</v>
      </c>
      <c r="P39" s="9">
        <f>VLOOKUP(LEFT($P$7,5)&amp;" "&amp;I39,Sheet1!$A:$XFD,7,FALSE)</f>
        <v>31.02</v>
      </c>
    </row>
    <row r="40" spans="1:16" ht="15">
      <c r="A40" s="5">
        <v>33</v>
      </c>
      <c r="B40" s="10" t="s">
        <v>214</v>
      </c>
      <c r="C40" s="5" t="s">
        <v>215</v>
      </c>
      <c r="D40" s="5" t="s">
        <v>161</v>
      </c>
      <c r="E40" s="5" t="s">
        <v>216</v>
      </c>
      <c r="F40" s="5" t="s">
        <v>163</v>
      </c>
      <c r="G40" s="5" t="s">
        <v>217</v>
      </c>
      <c r="H40" s="5" t="s">
        <v>353</v>
      </c>
      <c r="I40" s="5" t="s">
        <v>218</v>
      </c>
      <c r="J40" s="5" t="s">
        <v>219</v>
      </c>
      <c r="K40" s="5" t="s">
        <v>220</v>
      </c>
      <c r="L40" s="6">
        <v>14</v>
      </c>
      <c r="M40" s="17">
        <f>VLOOKUP(LEFT($M$7,5)&amp;" "&amp;I40,Sheet1!$A:$XFD,12,FALSE)</f>
        <v>48100</v>
      </c>
      <c r="N40" s="9">
        <f>VLOOKUP(LEFT($N$7,5)&amp;" "&amp;I40,Sheet1!$A:$XFD,7,FALSE)</f>
        <v>162.97</v>
      </c>
      <c r="O40" s="17">
        <f>VLOOKUP(LEFT($O$7,5)&amp;" "&amp;I40,Sheet1!$A:$XFD,12,FALSE)</f>
        <v>0</v>
      </c>
      <c r="P40" s="9">
        <f>VLOOKUP(LEFT($P$7,5)&amp;" "&amp;I40,Sheet1!$A:$XFD,7,FALSE)</f>
        <v>165.51</v>
      </c>
    </row>
    <row r="41" spans="1:16" ht="15" customHeight="1">
      <c r="A41" s="11">
        <v>34</v>
      </c>
      <c r="B41" s="12" t="s">
        <v>222</v>
      </c>
      <c r="C41" s="11" t="s">
        <v>223</v>
      </c>
      <c r="D41" s="11" t="s">
        <v>161</v>
      </c>
      <c r="E41" s="11" t="s">
        <v>216</v>
      </c>
      <c r="F41" s="11" t="s">
        <v>163</v>
      </c>
      <c r="G41" s="11" t="s">
        <v>224</v>
      </c>
      <c r="H41" s="11" t="s">
        <v>351</v>
      </c>
      <c r="I41" s="11" t="s">
        <v>221</v>
      </c>
      <c r="J41" s="11" t="s">
        <v>225</v>
      </c>
      <c r="K41" s="11" t="s">
        <v>226</v>
      </c>
      <c r="L41" s="13">
        <v>34</v>
      </c>
      <c r="M41" s="17">
        <f>VLOOKUP(LEFT($M$7,5)&amp;" "&amp;I41,Sheet1!$A:$XFD,12,FALSE)</f>
        <v>89200</v>
      </c>
      <c r="N41" s="9">
        <f>VLOOKUP(LEFT($N$7,5)&amp;" "&amp;I41,Sheet1!$A:$XFD,7,FALSE)</f>
        <v>425.12</v>
      </c>
      <c r="O41" s="17">
        <f>VLOOKUP(LEFT($O$7,5)&amp;" "&amp;I41,Sheet1!$A:$XFD,12,FALSE)</f>
        <v>0</v>
      </c>
      <c r="P41" s="9">
        <f>VLOOKUP(LEFT($P$7,5)&amp;" "&amp;I41,Sheet1!$A:$XFD,7,FALSE)</f>
        <v>424.06</v>
      </c>
    </row>
    <row r="42" spans="1:16" ht="15">
      <c r="A42" s="5">
        <v>35</v>
      </c>
      <c r="B42" s="10" t="s">
        <v>228</v>
      </c>
      <c r="C42" s="5" t="s">
        <v>229</v>
      </c>
      <c r="D42" s="5" t="s">
        <v>161</v>
      </c>
      <c r="E42" s="5" t="s">
        <v>202</v>
      </c>
      <c r="F42" s="5" t="s">
        <v>163</v>
      </c>
      <c r="G42" s="5" t="s">
        <v>230</v>
      </c>
      <c r="H42" s="5" t="s">
        <v>351</v>
      </c>
      <c r="I42" s="5" t="s">
        <v>231</v>
      </c>
      <c r="J42" s="5" t="s">
        <v>232</v>
      </c>
      <c r="K42" s="5" t="s">
        <v>233</v>
      </c>
      <c r="L42" s="6">
        <v>13</v>
      </c>
      <c r="M42" s="17">
        <f>VLOOKUP(LEFT($M$7,5)&amp;" "&amp;I42,Sheet1!$A:$XFD,12,FALSE)</f>
        <v>2000</v>
      </c>
      <c r="N42" s="9">
        <f>VLOOKUP(LEFT($N$7,5)&amp;" "&amp;I42,Sheet1!$A:$XFD,7,FALSE)</f>
        <v>102.04</v>
      </c>
      <c r="O42" s="17">
        <f>VLOOKUP(LEFT($O$7,5)&amp;" "&amp;I42,Sheet1!$A:$XFD,12,FALSE)</f>
        <v>0</v>
      </c>
      <c r="P42" s="9">
        <f>VLOOKUP(LEFT($P$7,5)&amp;" "&amp;I42,Sheet1!$A:$XFD,7,FALSE)</f>
        <v>103.64</v>
      </c>
    </row>
    <row r="43" spans="1:16" ht="15" customHeight="1">
      <c r="A43" s="11">
        <v>36</v>
      </c>
      <c r="B43" s="12" t="s">
        <v>236</v>
      </c>
      <c r="C43" s="11" t="s">
        <v>237</v>
      </c>
      <c r="D43" s="11" t="s">
        <v>78</v>
      </c>
      <c r="E43" s="11" t="s">
        <v>239</v>
      </c>
      <c r="F43" s="11" t="s">
        <v>104</v>
      </c>
      <c r="G43" s="11" t="s">
        <v>240</v>
      </c>
      <c r="H43" s="11" t="s">
        <v>353</v>
      </c>
      <c r="I43" s="11" t="s">
        <v>242</v>
      </c>
      <c r="J43" s="11" t="s">
        <v>244</v>
      </c>
      <c r="K43" s="11" t="s">
        <v>246</v>
      </c>
      <c r="L43" s="13">
        <v>25</v>
      </c>
      <c r="M43" s="17">
        <f>VLOOKUP(LEFT($M$7,5)&amp;" "&amp;I43,Sheet1!$A:$XFD,12,FALSE)</f>
        <v>33000</v>
      </c>
      <c r="N43" s="9">
        <f>VLOOKUP(LEFT($N$7,5)&amp;" "&amp;I43,Sheet1!$A:$XFD,7,FALSE)</f>
        <v>221.45</v>
      </c>
      <c r="O43" s="17">
        <f>VLOOKUP(LEFT($O$7,5)&amp;" "&amp;I43,Sheet1!$A:$XFD,12,FALSE)</f>
        <v>0</v>
      </c>
      <c r="P43" s="9">
        <f>VLOOKUP(LEFT($P$7,5)&amp;" "&amp;I43,Sheet1!$A:$XFD,7,FALSE)</f>
        <v>221.9</v>
      </c>
    </row>
    <row r="44" spans="1:16" ht="15">
      <c r="A44" s="5">
        <v>37</v>
      </c>
      <c r="B44" s="10" t="s">
        <v>236</v>
      </c>
      <c r="C44" s="5" t="s">
        <v>238</v>
      </c>
      <c r="D44" s="5" t="s">
        <v>161</v>
      </c>
      <c r="E44" s="5" t="s">
        <v>45</v>
      </c>
      <c r="F44" s="5" t="s">
        <v>163</v>
      </c>
      <c r="G44" s="5" t="s">
        <v>241</v>
      </c>
      <c r="H44" s="5" t="s">
        <v>351</v>
      </c>
      <c r="I44" s="5" t="s">
        <v>243</v>
      </c>
      <c r="J44" s="5" t="s">
        <v>245</v>
      </c>
      <c r="K44" s="5" t="s">
        <v>247</v>
      </c>
      <c r="L44" s="6">
        <v>50</v>
      </c>
      <c r="M44" s="17">
        <f>VLOOKUP(LEFT($M$7,5)&amp;" "&amp;I44,Sheet1!$A:$XFD,12,FALSE)</f>
        <v>17500</v>
      </c>
      <c r="N44" s="9">
        <f>VLOOKUP(LEFT($N$7,5)&amp;" "&amp;I44,Sheet1!$A:$XFD,7,FALSE)</f>
        <v>472.04</v>
      </c>
      <c r="O44" s="17">
        <f>VLOOKUP(LEFT($O$7,5)&amp;" "&amp;I44,Sheet1!$A:$XFD,12,FALSE)</f>
        <v>0</v>
      </c>
      <c r="P44" s="9">
        <f>VLOOKUP(LEFT($P$7,5)&amp;" "&amp;I44,Sheet1!$A:$XFD,7,FALSE)</f>
        <v>479.42</v>
      </c>
    </row>
    <row r="45" spans="1:16" ht="15" customHeight="1">
      <c r="A45" s="11">
        <v>38</v>
      </c>
      <c r="B45" s="12" t="s">
        <v>248</v>
      </c>
      <c r="C45" s="11" t="s">
        <v>249</v>
      </c>
      <c r="D45" s="11" t="s">
        <v>78</v>
      </c>
      <c r="E45" s="11" t="s">
        <v>156</v>
      </c>
      <c r="F45" s="11" t="s">
        <v>104</v>
      </c>
      <c r="G45" s="11" t="s">
        <v>250</v>
      </c>
      <c r="H45" s="11" t="s">
        <v>353</v>
      </c>
      <c r="I45" s="11" t="s">
        <v>251</v>
      </c>
      <c r="J45" s="11" t="s">
        <v>252</v>
      </c>
      <c r="K45" s="11" t="s">
        <v>253</v>
      </c>
      <c r="L45" s="13">
        <v>9</v>
      </c>
      <c r="M45" s="17">
        <f>VLOOKUP(LEFT($M$7,5)&amp;" "&amp;I45,Sheet1!$A:$XFD,12,FALSE)</f>
        <v>0</v>
      </c>
      <c r="N45" s="9">
        <f>VLOOKUP(LEFT($N$7,5)&amp;" "&amp;I45,Sheet1!$A:$XFD,7,FALSE)</f>
        <v>73.23</v>
      </c>
      <c r="O45" s="17">
        <f>VLOOKUP(LEFT($O$7,5)&amp;" "&amp;I45,Sheet1!$A:$XFD,12,FALSE)</f>
        <v>0</v>
      </c>
      <c r="P45" s="9">
        <f>VLOOKUP(LEFT($P$7,5)&amp;" "&amp;I45,Sheet1!$A:$XFD,7,FALSE)</f>
        <v>74.37</v>
      </c>
    </row>
    <row r="46" spans="1:16" ht="15">
      <c r="A46" s="5">
        <v>39</v>
      </c>
      <c r="B46" s="10" t="s">
        <v>254</v>
      </c>
      <c r="C46" s="5" t="s">
        <v>255</v>
      </c>
      <c r="D46" s="5" t="s">
        <v>161</v>
      </c>
      <c r="E46" s="5" t="s">
        <v>202</v>
      </c>
      <c r="F46" s="5" t="s">
        <v>163</v>
      </c>
      <c r="G46" s="5" t="s">
        <v>257</v>
      </c>
      <c r="H46" s="5" t="s">
        <v>351</v>
      </c>
      <c r="I46" s="5" t="s">
        <v>259</v>
      </c>
      <c r="J46" s="5" t="s">
        <v>260</v>
      </c>
      <c r="K46" s="5" t="s">
        <v>263</v>
      </c>
      <c r="L46" s="6">
        <v>24</v>
      </c>
      <c r="M46" s="17">
        <f>VLOOKUP(LEFT($M$7,5)&amp;" "&amp;I46,Sheet1!$A:$XFD,12,FALSE)</f>
        <v>0</v>
      </c>
      <c r="N46" s="9">
        <f>VLOOKUP(LEFT($N$7,5)&amp;" "&amp;I46,Sheet1!$A:$XFD,7,FALSE)</f>
        <v>190.65</v>
      </c>
      <c r="O46" s="17">
        <f>VLOOKUP(LEFT($O$7,5)&amp;" "&amp;I46,Sheet1!$A:$XFD,12,FALSE)</f>
        <v>0</v>
      </c>
      <c r="P46" s="9">
        <f>VLOOKUP(LEFT($P$7,5)&amp;" "&amp;I46,Sheet1!$A:$XFD,7,FALSE)</f>
        <v>193.54</v>
      </c>
    </row>
    <row r="47" spans="1:16" ht="15" customHeight="1">
      <c r="A47" s="11">
        <v>40</v>
      </c>
      <c r="B47" s="12" t="s">
        <v>254</v>
      </c>
      <c r="C47" s="11" t="s">
        <v>256</v>
      </c>
      <c r="D47" s="11" t="s">
        <v>161</v>
      </c>
      <c r="E47" s="11" t="s">
        <v>202</v>
      </c>
      <c r="F47" s="11" t="s">
        <v>163</v>
      </c>
      <c r="G47" s="11" t="s">
        <v>258</v>
      </c>
      <c r="H47" s="11" t="s">
        <v>351</v>
      </c>
      <c r="I47" s="11" t="s">
        <v>261</v>
      </c>
      <c r="J47" s="11" t="s">
        <v>262</v>
      </c>
      <c r="K47" s="11" t="s">
        <v>264</v>
      </c>
      <c r="L47" s="13">
        <v>448</v>
      </c>
      <c r="M47" s="17">
        <f>VLOOKUP(LEFT($M$7,5)&amp;" "&amp;I47,Sheet1!$A:$XFD,12,FALSE)</f>
        <v>0</v>
      </c>
      <c r="N47" s="9">
        <f>VLOOKUP(LEFT($N$7,5)&amp;" "&amp;I47,Sheet1!$A:$XFD,7,FALSE)</f>
        <v>3601.88</v>
      </c>
      <c r="O47" s="17">
        <f>VLOOKUP(LEFT($O$7,5)&amp;" "&amp;I47,Sheet1!$A:$XFD,12,FALSE)</f>
        <v>0</v>
      </c>
      <c r="P47" s="9">
        <f>VLOOKUP(LEFT($P$7,5)&amp;" "&amp;I47,Sheet1!$A:$XFD,7,FALSE)</f>
        <v>3658.19</v>
      </c>
    </row>
    <row r="48" spans="1:16" ht="15">
      <c r="A48" s="5">
        <v>41</v>
      </c>
      <c r="B48" s="10" t="s">
        <v>265</v>
      </c>
      <c r="C48" s="5" t="s">
        <v>266</v>
      </c>
      <c r="D48" s="5" t="s">
        <v>161</v>
      </c>
      <c r="E48" s="5" t="s">
        <v>239</v>
      </c>
      <c r="F48" s="5" t="s">
        <v>163</v>
      </c>
      <c r="G48" s="18" t="s">
        <v>273</v>
      </c>
      <c r="H48" s="18" t="s">
        <v>354</v>
      </c>
      <c r="I48" s="5" t="s">
        <v>267</v>
      </c>
      <c r="J48" s="5" t="s">
        <v>268</v>
      </c>
      <c r="K48" s="5" t="s">
        <v>272</v>
      </c>
      <c r="L48" s="6">
        <v>37</v>
      </c>
      <c r="M48" s="17">
        <f>VLOOKUP(LEFT($M$7,5)&amp;" "&amp;I48,Sheet1!$A:$XFD,12,FALSE)</f>
        <v>16813</v>
      </c>
      <c r="N48" s="9">
        <f>VLOOKUP(LEFT($N$7,5)&amp;" "&amp;I48,Sheet1!$A:$XFD,7,FALSE)</f>
        <v>387.44</v>
      </c>
      <c r="O48" s="17">
        <f>VLOOKUP(LEFT($O$7,5)&amp;" "&amp;I48,Sheet1!$A:$XFD,12,FALSE)</f>
        <v>0</v>
      </c>
      <c r="P48" s="9">
        <f>VLOOKUP(LEFT($P$7,5)&amp;" "&amp;I48,Sheet1!$A:$XFD,7,FALSE)</f>
        <v>393.5</v>
      </c>
    </row>
    <row r="49" spans="1:16" ht="15" customHeight="1">
      <c r="A49" s="11">
        <v>42</v>
      </c>
      <c r="B49" s="12" t="s">
        <v>265</v>
      </c>
      <c r="C49" s="11" t="s">
        <v>269</v>
      </c>
      <c r="D49" s="11" t="s">
        <v>161</v>
      </c>
      <c r="E49" s="11" t="s">
        <v>239</v>
      </c>
      <c r="F49" s="11" t="s">
        <v>163</v>
      </c>
      <c r="G49" s="11" t="s">
        <v>274</v>
      </c>
      <c r="H49" s="11" t="s">
        <v>351</v>
      </c>
      <c r="I49" s="11" t="s">
        <v>270</v>
      </c>
      <c r="J49" s="11" t="s">
        <v>271</v>
      </c>
      <c r="K49" s="11" t="s">
        <v>275</v>
      </c>
      <c r="L49" s="13">
        <v>49</v>
      </c>
      <c r="M49" s="17">
        <f>VLOOKUP(LEFT($M$7,5)&amp;" "&amp;I49,Sheet1!$A:$XFD,12,FALSE)</f>
        <v>12580</v>
      </c>
      <c r="N49" s="9">
        <f>VLOOKUP(LEFT($N$7,5)&amp;" "&amp;I49,Sheet1!$A:$XFD,7,FALSE)</f>
        <v>454.08</v>
      </c>
      <c r="O49" s="17">
        <f>VLOOKUP(LEFT($O$7,5)&amp;" "&amp;I49,Sheet1!$A:$XFD,12,FALSE)</f>
        <v>0</v>
      </c>
      <c r="P49" s="9">
        <f>VLOOKUP(LEFT($P$7,5)&amp;" "&amp;I49,Sheet1!$A:$XFD,7,FALSE)</f>
        <v>457.03</v>
      </c>
    </row>
    <row r="50" spans="1:16" ht="15">
      <c r="A50" s="5">
        <v>43</v>
      </c>
      <c r="B50" s="10" t="s">
        <v>276</v>
      </c>
      <c r="C50" s="5" t="s">
        <v>277</v>
      </c>
      <c r="D50" s="5" t="s">
        <v>161</v>
      </c>
      <c r="E50" s="5" t="s">
        <v>11</v>
      </c>
      <c r="F50" s="5" t="s">
        <v>163</v>
      </c>
      <c r="G50" s="5" t="s">
        <v>281</v>
      </c>
      <c r="H50" s="5" t="s">
        <v>351</v>
      </c>
      <c r="I50" s="5" t="s">
        <v>279</v>
      </c>
      <c r="J50" s="5" t="s">
        <v>280</v>
      </c>
      <c r="K50" s="5" t="s">
        <v>278</v>
      </c>
      <c r="L50" s="6">
        <v>11</v>
      </c>
      <c r="M50" s="17">
        <f>VLOOKUP(LEFT($M$7,5)&amp;" "&amp;I50,Sheet1!$A:$XFD,12,FALSE)</f>
        <v>0</v>
      </c>
      <c r="N50" s="9">
        <f>VLOOKUP(LEFT($N$7,5)&amp;" "&amp;I50,Sheet1!$A:$XFD,7,FALSE)</f>
        <v>82.02</v>
      </c>
      <c r="O50" s="17">
        <f>VLOOKUP(LEFT($O$7,5)&amp;" "&amp;I50,Sheet1!$A:$XFD,12,FALSE)</f>
        <v>0</v>
      </c>
      <c r="P50" s="9">
        <f>VLOOKUP(LEFT($P$7,5)&amp;" "&amp;I50,Sheet1!$A:$XFD,7,FALSE)</f>
        <v>83.14</v>
      </c>
    </row>
    <row r="51" spans="1:16" ht="15" customHeight="1">
      <c r="A51" s="11">
        <v>44</v>
      </c>
      <c r="B51" s="12" t="s">
        <v>287</v>
      </c>
      <c r="C51" s="11" t="s">
        <v>282</v>
      </c>
      <c r="D51" s="11" t="s">
        <v>161</v>
      </c>
      <c r="E51" s="11" t="s">
        <v>190</v>
      </c>
      <c r="F51" s="11" t="s">
        <v>191</v>
      </c>
      <c r="G51" s="11" t="s">
        <v>286</v>
      </c>
      <c r="H51" s="11" t="s">
        <v>351</v>
      </c>
      <c r="I51" s="11" t="s">
        <v>283</v>
      </c>
      <c r="J51" s="11" t="s">
        <v>284</v>
      </c>
      <c r="K51" s="11" t="s">
        <v>285</v>
      </c>
      <c r="L51" s="13">
        <v>40</v>
      </c>
      <c r="M51" s="17">
        <f>VLOOKUP(LEFT($M$7,5)&amp;" "&amp;I51,Sheet1!$A:$XFD,12,FALSE)</f>
        <v>900</v>
      </c>
      <c r="N51" s="9">
        <f>VLOOKUP(LEFT($N$7,5)&amp;" "&amp;I51,Sheet1!$A:$XFD,7,FALSE)</f>
        <v>603.95</v>
      </c>
      <c r="O51" s="17">
        <f>VLOOKUP(LEFT($O$7,5)&amp;" "&amp;I51,Sheet1!$A:$XFD,12,FALSE)</f>
        <v>0</v>
      </c>
      <c r="P51" s="9">
        <f>VLOOKUP(LEFT($P$7,5)&amp;" "&amp;I51,Sheet1!$A:$XFD,7,FALSE)</f>
        <v>613.4</v>
      </c>
    </row>
    <row r="52" spans="1:16" ht="15">
      <c r="A52" s="5">
        <v>45</v>
      </c>
      <c r="B52" s="10" t="s">
        <v>293</v>
      </c>
      <c r="C52" s="5" t="s">
        <v>288</v>
      </c>
      <c r="D52" s="5" t="s">
        <v>161</v>
      </c>
      <c r="E52" s="5" t="s">
        <v>202</v>
      </c>
      <c r="F52" s="5" t="s">
        <v>163</v>
      </c>
      <c r="G52" s="5" t="s">
        <v>289</v>
      </c>
      <c r="H52" s="5" t="s">
        <v>351</v>
      </c>
      <c r="I52" s="5" t="s">
        <v>291</v>
      </c>
      <c r="J52" s="5" t="s">
        <v>292</v>
      </c>
      <c r="K52" s="5" t="s">
        <v>290</v>
      </c>
      <c r="L52" s="6">
        <v>35</v>
      </c>
      <c r="M52" s="17">
        <f>VLOOKUP(LEFT($M$7,5)&amp;" "&amp;I52,Sheet1!$A:$XFD,12,FALSE)</f>
        <v>0</v>
      </c>
      <c r="N52" s="9">
        <f>VLOOKUP(LEFT($N$7,5)&amp;" "&amp;I52,Sheet1!$A:$XFD,7,FALSE)</f>
        <v>277.27</v>
      </c>
      <c r="O52" s="17">
        <f>VLOOKUP(LEFT($O$7,5)&amp;" "&amp;I52,Sheet1!$A:$XFD,12,FALSE)</f>
        <v>0</v>
      </c>
      <c r="P52" s="9">
        <f>VLOOKUP(LEFT($P$7,5)&amp;" "&amp;I52,Sheet1!$A:$XFD,7,FALSE)</f>
        <v>281.61</v>
      </c>
    </row>
    <row r="53" spans="1:16" ht="15">
      <c r="A53" s="11">
        <v>46</v>
      </c>
      <c r="B53" s="12" t="s">
        <v>294</v>
      </c>
      <c r="C53" s="11" t="s">
        <v>295</v>
      </c>
      <c r="D53" s="11" t="s">
        <v>161</v>
      </c>
      <c r="E53" s="11" t="s">
        <v>202</v>
      </c>
      <c r="F53" s="11" t="s">
        <v>163</v>
      </c>
      <c r="G53" s="11" t="s">
        <v>296</v>
      </c>
      <c r="H53" s="11" t="s">
        <v>351</v>
      </c>
      <c r="I53" s="11" t="s">
        <v>297</v>
      </c>
      <c r="J53" s="11" t="s">
        <v>298</v>
      </c>
      <c r="K53" s="11" t="s">
        <v>299</v>
      </c>
      <c r="L53" s="13">
        <v>16</v>
      </c>
      <c r="M53" s="17">
        <f>VLOOKUP(LEFT($M$7,5)&amp;" "&amp;I53,Sheet1!$A:$XFD,12,FALSE)</f>
        <v>31600</v>
      </c>
      <c r="N53" s="9">
        <f>VLOOKUP(LEFT($N$7,5)&amp;" "&amp;I53,Sheet1!$A:$XFD,7,FALSE)</f>
        <v>162.23</v>
      </c>
      <c r="O53" s="17">
        <f>VLOOKUP(LEFT($O$7,5)&amp;" "&amp;I53,Sheet1!$A:$XFD,12,FALSE)</f>
        <v>0</v>
      </c>
      <c r="P53" s="9">
        <f>VLOOKUP(LEFT($P$7,5)&amp;" "&amp;I53,Sheet1!$A:$XFD,7,FALSE)</f>
        <v>163.48</v>
      </c>
    </row>
    <row r="54" spans="1:16" ht="15">
      <c r="A54" s="5">
        <v>47</v>
      </c>
      <c r="B54" s="10" t="s">
        <v>300</v>
      </c>
      <c r="C54" s="5" t="s">
        <v>321</v>
      </c>
      <c r="D54" s="5" t="s">
        <v>161</v>
      </c>
      <c r="E54" s="5" t="s">
        <v>305</v>
      </c>
      <c r="F54" s="5" t="s">
        <v>163</v>
      </c>
      <c r="G54" s="5" t="s">
        <v>304</v>
      </c>
      <c r="H54" s="5" t="s">
        <v>351</v>
      </c>
      <c r="I54" s="5" t="s">
        <v>301</v>
      </c>
      <c r="J54" s="5" t="s">
        <v>302</v>
      </c>
      <c r="K54" s="5" t="s">
        <v>303</v>
      </c>
      <c r="L54" s="6">
        <v>46</v>
      </c>
      <c r="M54" s="17">
        <f>VLOOKUP(LEFT($M$7,5)&amp;" "&amp;I54,Sheet1!$A:$XFD,12,FALSE)</f>
        <v>12500</v>
      </c>
      <c r="N54" s="9">
        <f>VLOOKUP(LEFT($N$7,5)&amp;" "&amp;I54,Sheet1!$A:$XFD,7,FALSE)</f>
        <v>483.61</v>
      </c>
      <c r="O54" s="17">
        <f>VLOOKUP(LEFT($O$7,5)&amp;" "&amp;I54,Sheet1!$A:$XFD,12,FALSE)</f>
        <v>0</v>
      </c>
      <c r="P54" s="9">
        <f>VLOOKUP(LEFT($P$7,5)&amp;" "&amp;I54,Sheet1!$A:$XFD,7,FALSE)</f>
        <v>487.29</v>
      </c>
    </row>
    <row r="55" spans="1:16" ht="15">
      <c r="A55" s="11">
        <v>48</v>
      </c>
      <c r="B55" s="12" t="s">
        <v>308</v>
      </c>
      <c r="C55" s="11" t="s">
        <v>309</v>
      </c>
      <c r="D55" s="11" t="s">
        <v>78</v>
      </c>
      <c r="E55" s="11" t="s">
        <v>317</v>
      </c>
      <c r="F55" s="11" t="s">
        <v>104</v>
      </c>
      <c r="G55" s="11" t="s">
        <v>316</v>
      </c>
      <c r="H55" s="11" t="s">
        <v>353</v>
      </c>
      <c r="I55" s="11" t="s">
        <v>319</v>
      </c>
      <c r="J55" s="11" t="s">
        <v>320</v>
      </c>
      <c r="K55" s="11" t="s">
        <v>311</v>
      </c>
      <c r="L55" s="13">
        <v>5</v>
      </c>
      <c r="M55" s="17">
        <f>VLOOKUP(LEFT($M$7,5)&amp;" "&amp;I55,Sheet1!$A:$XFD,12,FALSE)</f>
        <v>0</v>
      </c>
      <c r="N55" s="9">
        <f>VLOOKUP(LEFT($N$7,5)&amp;" "&amp;I55,Sheet1!$A:$XFD,7,FALSE)</f>
        <v>41</v>
      </c>
      <c r="O55" s="17">
        <f>VLOOKUP(LEFT($O$7,5)&amp;" "&amp;I55,Sheet1!$A:$XFD,12,FALSE)</f>
        <v>0</v>
      </c>
      <c r="P55" s="9">
        <f>VLOOKUP(LEFT($P$7,5)&amp;" "&amp;I55,Sheet1!$A:$XFD,7,FALSE)</f>
        <v>40.97</v>
      </c>
    </row>
    <row r="56" spans="1:16" ht="15">
      <c r="A56" s="5">
        <v>49</v>
      </c>
      <c r="B56" s="10" t="s">
        <v>308</v>
      </c>
      <c r="C56" s="5" t="s">
        <v>310</v>
      </c>
      <c r="D56" s="5" t="s">
        <v>161</v>
      </c>
      <c r="E56" s="5" t="s">
        <v>318</v>
      </c>
      <c r="F56" s="5" t="s">
        <v>163</v>
      </c>
      <c r="G56" s="5" t="s">
        <v>315</v>
      </c>
      <c r="H56" s="5" t="s">
        <v>350</v>
      </c>
      <c r="I56" s="5" t="s">
        <v>313</v>
      </c>
      <c r="J56" s="5" t="s">
        <v>314</v>
      </c>
      <c r="K56" s="5" t="s">
        <v>312</v>
      </c>
      <c r="L56" s="6">
        <v>13</v>
      </c>
      <c r="M56" s="17">
        <f>VLOOKUP(LEFT($M$7,5)&amp;" "&amp;I56,Sheet1!$A:$XFD,12,FALSE)</f>
        <v>39000</v>
      </c>
      <c r="N56" s="9">
        <f>VLOOKUP(LEFT($N$7,5)&amp;" "&amp;I56,Sheet1!$A:$XFD,7,FALSE)</f>
        <v>113.52</v>
      </c>
      <c r="O56" s="17">
        <f>VLOOKUP(LEFT($O$7,5)&amp;" "&amp;I56,Sheet1!$A:$XFD,12,FALSE)</f>
        <v>0</v>
      </c>
      <c r="P56" s="9">
        <f>VLOOKUP(LEFT($P$7,5)&amp;" "&amp;I56,Sheet1!$A:$XFD,7,FALSE)</f>
        <v>114.64</v>
      </c>
    </row>
    <row r="57" spans="1:16" ht="15">
      <c r="A57" s="11">
        <v>50</v>
      </c>
      <c r="B57" s="12" t="s">
        <v>308</v>
      </c>
      <c r="C57" s="11" t="s">
        <v>322</v>
      </c>
      <c r="D57" s="11" t="s">
        <v>161</v>
      </c>
      <c r="E57" s="11" t="s">
        <v>202</v>
      </c>
      <c r="F57" s="11" t="s">
        <v>163</v>
      </c>
      <c r="G57" s="11" t="s">
        <v>323</v>
      </c>
      <c r="H57" s="11" t="s">
        <v>351</v>
      </c>
      <c r="I57" s="11" t="s">
        <v>324</v>
      </c>
      <c r="J57" s="11" t="s">
        <v>325</v>
      </c>
      <c r="K57" s="11" t="s">
        <v>326</v>
      </c>
      <c r="L57" s="13">
        <v>20</v>
      </c>
      <c r="M57" s="17">
        <f>VLOOKUP(LEFT($M$7,5)&amp;" "&amp;I57,Sheet1!$A:$XFD,12,FALSE)</f>
        <v>28250</v>
      </c>
      <c r="N57" s="9">
        <f>VLOOKUP(LEFT($N$7,5)&amp;" "&amp;I57,Sheet1!$A:$XFD,7,FALSE)</f>
        <v>190.33</v>
      </c>
      <c r="O57" s="17">
        <f>VLOOKUP(LEFT($O$7,5)&amp;" "&amp;I57,Sheet1!$A:$XFD,12,FALSE)</f>
        <v>0</v>
      </c>
      <c r="P57" s="9">
        <f>VLOOKUP(LEFT($P$7,5)&amp;" "&amp;I57,Sheet1!$A:$XFD,7,FALSE)</f>
        <v>193.31</v>
      </c>
    </row>
    <row r="58" spans="1:16" ht="15">
      <c r="A58" s="5">
        <v>51</v>
      </c>
      <c r="B58" s="10" t="s">
        <v>327</v>
      </c>
      <c r="C58" s="5" t="s">
        <v>328</v>
      </c>
      <c r="D58" s="5" t="s">
        <v>78</v>
      </c>
      <c r="E58" s="5" t="s">
        <v>333</v>
      </c>
      <c r="F58" s="5" t="s">
        <v>334</v>
      </c>
      <c r="G58" s="5" t="s">
        <v>329</v>
      </c>
      <c r="H58" s="5" t="s">
        <v>353</v>
      </c>
      <c r="I58" s="5" t="s">
        <v>330</v>
      </c>
      <c r="J58" s="5" t="s">
        <v>331</v>
      </c>
      <c r="K58" s="5" t="s">
        <v>332</v>
      </c>
      <c r="L58" s="6">
        <v>9</v>
      </c>
      <c r="M58" s="17">
        <f>VLOOKUP(LEFT($M$7,5)&amp;" "&amp;I58,Sheet1!$A:$XFD,12,FALSE)</f>
        <v>0</v>
      </c>
      <c r="N58" s="9">
        <f>VLOOKUP(LEFT($N$7,5)&amp;" "&amp;I58,Sheet1!$A:$XFD,7,FALSE)</f>
        <v>89.37</v>
      </c>
      <c r="O58" s="17">
        <f>VLOOKUP(LEFT($O$7,5)&amp;" "&amp;I58,Sheet1!$A:$XFD,12,FALSE)</f>
        <v>0</v>
      </c>
      <c r="P58" s="9">
        <f>VLOOKUP(LEFT($P$7,5)&amp;" "&amp;I58,Sheet1!$A:$XFD,7,FALSE)</f>
        <v>90.77</v>
      </c>
    </row>
    <row r="59" spans="1:16" ht="15">
      <c r="A59" s="11">
        <v>52</v>
      </c>
      <c r="B59" s="12" t="s">
        <v>355</v>
      </c>
      <c r="C59" s="11" t="s">
        <v>356</v>
      </c>
      <c r="D59" s="11" t="s">
        <v>161</v>
      </c>
      <c r="E59" s="11" t="s">
        <v>156</v>
      </c>
      <c r="F59" s="11" t="s">
        <v>163</v>
      </c>
      <c r="G59" s="11" t="s">
        <v>357</v>
      </c>
      <c r="H59" s="11" t="s">
        <v>350</v>
      </c>
      <c r="I59" s="11" t="s">
        <v>358</v>
      </c>
      <c r="J59" s="11" t="s">
        <v>359</v>
      </c>
      <c r="K59" s="11" t="s">
        <v>360</v>
      </c>
      <c r="L59" s="13">
        <v>130</v>
      </c>
      <c r="M59" s="17">
        <f>VLOOKUP(LEFT($M$7,5)&amp;" "&amp;I59,Sheet1!$A:$XFD,12,FALSE)</f>
        <v>0</v>
      </c>
      <c r="N59" s="9">
        <f>VLOOKUP(LEFT($N$7,5)&amp;" "&amp;I59,Sheet1!$A:$XFD,7,FALSE)</f>
        <v>1142.3</v>
      </c>
      <c r="O59" s="17">
        <f>VLOOKUP(LEFT($O$7,5)&amp;" "&amp;I59,Sheet1!$A:$XFD,12,FALSE)</f>
        <v>0</v>
      </c>
      <c r="P59" s="9">
        <f>VLOOKUP(LEFT($P$7,5)&amp;" "&amp;I59,Sheet1!$A:$XFD,7,FALSE)</f>
        <v>1157.32</v>
      </c>
    </row>
    <row r="60" spans="1:16" ht="15">
      <c r="A60" s="5">
        <v>53</v>
      </c>
      <c r="B60" s="10" t="s">
        <v>336</v>
      </c>
      <c r="C60" s="5" t="s">
        <v>335</v>
      </c>
      <c r="D60" s="5" t="s">
        <v>341</v>
      </c>
      <c r="E60" s="5" t="s">
        <v>156</v>
      </c>
      <c r="F60" s="5" t="s">
        <v>342</v>
      </c>
      <c r="G60" s="5" t="s">
        <v>337</v>
      </c>
      <c r="H60" s="5" t="s">
        <v>361</v>
      </c>
      <c r="I60" s="5" t="s">
        <v>338</v>
      </c>
      <c r="J60" s="5" t="s">
        <v>339</v>
      </c>
      <c r="K60" s="5" t="s">
        <v>340</v>
      </c>
      <c r="L60" s="6">
        <v>58</v>
      </c>
      <c r="M60" s="17">
        <f>VLOOKUP(LEFT($M$7,5)&amp;" "&amp;I60,Sheet1!$A:$XFD,12,FALSE)</f>
        <v>0</v>
      </c>
      <c r="N60" s="9">
        <f>VLOOKUP(LEFT($N$7,5)&amp;" "&amp;I60,Sheet1!$A:$XFD,7,FALSE)</f>
        <v>474.14</v>
      </c>
      <c r="O60" s="17">
        <f>VLOOKUP(LEFT($O$7,5)&amp;" "&amp;I60,Sheet1!$A:$XFD,12,FALSE)</f>
        <v>0</v>
      </c>
      <c r="P60" s="9">
        <f>VLOOKUP(LEFT($P$7,5)&amp;" "&amp;I60,Sheet1!$A:$XFD,7,FALSE)</f>
        <v>481.55</v>
      </c>
    </row>
    <row r="61" spans="1:16" ht="15">
      <c r="A61" s="11">
        <v>54</v>
      </c>
      <c r="B61" s="12" t="s">
        <v>345</v>
      </c>
      <c r="C61" s="11" t="s">
        <v>344</v>
      </c>
      <c r="D61" s="11" t="s">
        <v>161</v>
      </c>
      <c r="E61" s="11" t="s">
        <v>216</v>
      </c>
      <c r="F61" s="11" t="s">
        <v>163</v>
      </c>
      <c r="G61" s="11" t="s">
        <v>346</v>
      </c>
      <c r="H61" s="11" t="s">
        <v>350</v>
      </c>
      <c r="I61" s="11" t="s">
        <v>347</v>
      </c>
      <c r="J61" s="11" t="s">
        <v>348</v>
      </c>
      <c r="K61" s="11" t="s">
        <v>349</v>
      </c>
      <c r="L61" s="13">
        <v>56</v>
      </c>
      <c r="M61" s="17">
        <f>VLOOKUP(LEFT($M$7,5)&amp;" "&amp;I61,Sheet1!$A:$XFD,12,FALSE)</f>
        <v>66400</v>
      </c>
      <c r="N61" s="9">
        <f>VLOOKUP(LEFT($N$7,5)&amp;" "&amp;I61,Sheet1!$A:$XFD,7,FALSE)</f>
        <v>560.19</v>
      </c>
      <c r="O61" s="17">
        <f>VLOOKUP(LEFT($O$7,5)&amp;" "&amp;I61,Sheet1!$A:$XFD,12,FALSE)</f>
        <v>0</v>
      </c>
      <c r="P61" s="9">
        <f>VLOOKUP(LEFT($P$7,5)&amp;" "&amp;I61,Sheet1!$A:$XFD,7,FALSE)</f>
        <v>560.68</v>
      </c>
    </row>
    <row r="62" spans="13:15" ht="15.75" thickBot="1">
      <c r="M62" s="14">
        <f>SUM(M8:M61)</f>
        <v>927509</v>
      </c>
      <c r="O62" s="14">
        <f>SUM(O8:O61)</f>
        <v>150</v>
      </c>
    </row>
    <row r="63" ht="15.75" thickTop="1"/>
    <row r="64" ht="15">
      <c r="M64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</cols>
  <sheetData>
    <row r="1" spans="1:12" ht="15">
      <c r="A1" t="s">
        <v>365</v>
      </c>
      <c r="B1">
        <v>0</v>
      </c>
      <c r="C1">
        <v>0</v>
      </c>
      <c r="D1">
        <v>0</v>
      </c>
      <c r="E1">
        <v>0</v>
      </c>
      <c r="F1">
        <v>0</v>
      </c>
      <c r="G1">
        <v>82.02</v>
      </c>
      <c r="H1">
        <v>0</v>
      </c>
      <c r="I1">
        <v>0</v>
      </c>
      <c r="J1">
        <v>0</v>
      </c>
      <c r="K1">
        <v>0</v>
      </c>
      <c r="L1">
        <v>0</v>
      </c>
    </row>
    <row r="2" spans="1:12" ht="15">
      <c r="A2" t="s">
        <v>366</v>
      </c>
      <c r="B2">
        <v>0</v>
      </c>
      <c r="C2">
        <v>0</v>
      </c>
      <c r="D2">
        <v>0</v>
      </c>
      <c r="E2">
        <v>0</v>
      </c>
      <c r="F2">
        <v>0</v>
      </c>
      <c r="G2">
        <v>83.14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ht="15">
      <c r="A3" t="s">
        <v>367</v>
      </c>
      <c r="B3">
        <v>0</v>
      </c>
      <c r="C3">
        <v>0</v>
      </c>
      <c r="D3">
        <v>0</v>
      </c>
      <c r="E3">
        <v>0</v>
      </c>
      <c r="F3">
        <v>0</v>
      </c>
      <c r="G3">
        <v>162.97</v>
      </c>
      <c r="H3">
        <v>0</v>
      </c>
      <c r="I3">
        <v>0</v>
      </c>
      <c r="J3">
        <v>0</v>
      </c>
      <c r="K3">
        <v>0</v>
      </c>
      <c r="L3">
        <v>48100</v>
      </c>
    </row>
    <row r="4" spans="1:12" ht="15">
      <c r="A4" t="s">
        <v>368</v>
      </c>
      <c r="B4">
        <v>0</v>
      </c>
      <c r="C4">
        <v>0</v>
      </c>
      <c r="D4">
        <v>0</v>
      </c>
      <c r="E4">
        <v>0</v>
      </c>
      <c r="F4">
        <v>0</v>
      </c>
      <c r="G4">
        <v>165.51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5">
      <c r="A5" t="s">
        <v>369</v>
      </c>
      <c r="B5">
        <v>50</v>
      </c>
      <c r="C5">
        <v>1901.81</v>
      </c>
      <c r="D5">
        <v>1925.84</v>
      </c>
      <c r="E5">
        <v>50</v>
      </c>
      <c r="F5">
        <v>0</v>
      </c>
      <c r="G5">
        <v>1919.56</v>
      </c>
      <c r="H5">
        <v>0</v>
      </c>
      <c r="I5">
        <v>0</v>
      </c>
      <c r="J5">
        <v>0</v>
      </c>
      <c r="K5">
        <v>1000</v>
      </c>
      <c r="L5">
        <v>3660</v>
      </c>
    </row>
    <row r="6" spans="1:12" ht="15">
      <c r="A6" t="s">
        <v>370</v>
      </c>
      <c r="B6">
        <v>0</v>
      </c>
      <c r="C6">
        <v>0</v>
      </c>
      <c r="D6">
        <v>0</v>
      </c>
      <c r="E6">
        <v>0</v>
      </c>
      <c r="F6">
        <v>0</v>
      </c>
      <c r="G6">
        <v>1949.57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5">
      <c r="A7" t="s">
        <v>371</v>
      </c>
      <c r="B7">
        <v>0</v>
      </c>
      <c r="C7">
        <v>0</v>
      </c>
      <c r="D7">
        <v>0</v>
      </c>
      <c r="E7">
        <v>0</v>
      </c>
      <c r="F7">
        <v>0</v>
      </c>
      <c r="G7">
        <v>89.37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5">
      <c r="A8" t="s">
        <v>372</v>
      </c>
      <c r="B8">
        <v>0</v>
      </c>
      <c r="C8">
        <v>0</v>
      </c>
      <c r="D8">
        <v>0</v>
      </c>
      <c r="E8">
        <v>0</v>
      </c>
      <c r="F8">
        <v>0</v>
      </c>
      <c r="G8">
        <v>90.77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5">
      <c r="A9" t="s">
        <v>373</v>
      </c>
      <c r="B9">
        <v>0</v>
      </c>
      <c r="C9">
        <v>0</v>
      </c>
      <c r="D9">
        <v>0</v>
      </c>
      <c r="E9">
        <v>0</v>
      </c>
      <c r="F9">
        <v>0</v>
      </c>
      <c r="G9">
        <v>190.33</v>
      </c>
      <c r="H9">
        <v>0</v>
      </c>
      <c r="I9">
        <v>0</v>
      </c>
      <c r="J9">
        <v>0</v>
      </c>
      <c r="K9">
        <v>0</v>
      </c>
      <c r="L9">
        <v>28250</v>
      </c>
    </row>
    <row r="10" spans="1:12" ht="15">
      <c r="A10" t="s">
        <v>374</v>
      </c>
      <c r="B10">
        <v>0</v>
      </c>
      <c r="C10">
        <v>0</v>
      </c>
      <c r="D10">
        <v>0</v>
      </c>
      <c r="E10">
        <v>0</v>
      </c>
      <c r="F10">
        <v>0</v>
      </c>
      <c r="G10">
        <v>193.31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5">
      <c r="A11" t="s">
        <v>375</v>
      </c>
      <c r="B11">
        <v>0</v>
      </c>
      <c r="C11">
        <v>0</v>
      </c>
      <c r="D11">
        <v>0</v>
      </c>
      <c r="E11">
        <v>0</v>
      </c>
      <c r="F11">
        <v>0</v>
      </c>
      <c r="G11">
        <v>372.02</v>
      </c>
      <c r="H11">
        <v>0</v>
      </c>
      <c r="I11">
        <v>0</v>
      </c>
      <c r="J11">
        <v>0</v>
      </c>
      <c r="K11">
        <v>0</v>
      </c>
      <c r="L11">
        <v>18400</v>
      </c>
    </row>
    <row r="12" spans="1:12" ht="15">
      <c r="A12" t="s">
        <v>376</v>
      </c>
      <c r="B12">
        <v>0</v>
      </c>
      <c r="C12">
        <v>0</v>
      </c>
      <c r="D12">
        <v>0</v>
      </c>
      <c r="E12">
        <v>0</v>
      </c>
      <c r="F12">
        <v>0</v>
      </c>
      <c r="G12">
        <v>377.84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5">
      <c r="A13" t="s">
        <v>377</v>
      </c>
      <c r="B13">
        <v>0</v>
      </c>
      <c r="C13">
        <v>0</v>
      </c>
      <c r="D13">
        <v>0</v>
      </c>
      <c r="E13">
        <v>0</v>
      </c>
      <c r="F13">
        <v>0</v>
      </c>
      <c r="G13">
        <v>109.46</v>
      </c>
      <c r="H13">
        <v>0</v>
      </c>
      <c r="I13">
        <v>0</v>
      </c>
      <c r="J13">
        <v>0</v>
      </c>
      <c r="K13">
        <v>0</v>
      </c>
      <c r="L13">
        <v>15000</v>
      </c>
    </row>
    <row r="14" spans="1:12" ht="15">
      <c r="A14" t="s">
        <v>378</v>
      </c>
      <c r="B14">
        <v>0</v>
      </c>
      <c r="C14">
        <v>0</v>
      </c>
      <c r="D14">
        <v>0</v>
      </c>
      <c r="E14">
        <v>0</v>
      </c>
      <c r="F14">
        <v>0</v>
      </c>
      <c r="G14">
        <v>111.14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5">
      <c r="A15" t="s">
        <v>379</v>
      </c>
      <c r="B15">
        <v>3000</v>
      </c>
      <c r="C15">
        <v>33.56</v>
      </c>
      <c r="D15">
        <v>33.98</v>
      </c>
      <c r="E15">
        <v>3000</v>
      </c>
      <c r="F15">
        <v>0</v>
      </c>
      <c r="G15">
        <v>32.79</v>
      </c>
      <c r="H15">
        <v>0</v>
      </c>
      <c r="I15">
        <v>0</v>
      </c>
      <c r="J15">
        <v>0</v>
      </c>
      <c r="K15">
        <v>0</v>
      </c>
      <c r="L15">
        <v>15000</v>
      </c>
    </row>
    <row r="16" spans="1:12" ht="15">
      <c r="A16" t="s">
        <v>380</v>
      </c>
      <c r="B16">
        <v>0</v>
      </c>
      <c r="C16">
        <v>0</v>
      </c>
      <c r="D16">
        <v>0</v>
      </c>
      <c r="E16">
        <v>0</v>
      </c>
      <c r="F16">
        <v>0</v>
      </c>
      <c r="G16">
        <v>33.22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5">
      <c r="A17" t="s">
        <v>381</v>
      </c>
      <c r="B17">
        <v>0</v>
      </c>
      <c r="C17">
        <v>0</v>
      </c>
      <c r="D17">
        <v>0</v>
      </c>
      <c r="E17">
        <v>0</v>
      </c>
      <c r="F17">
        <v>0</v>
      </c>
      <c r="G17">
        <v>459.11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5">
      <c r="A18" t="s">
        <v>382</v>
      </c>
      <c r="B18">
        <v>0</v>
      </c>
      <c r="C18">
        <v>0</v>
      </c>
      <c r="D18">
        <v>0</v>
      </c>
      <c r="E18">
        <v>0</v>
      </c>
      <c r="F18">
        <v>0</v>
      </c>
      <c r="G18">
        <v>466.28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5">
      <c r="A19" t="s">
        <v>383</v>
      </c>
      <c r="B19">
        <v>0</v>
      </c>
      <c r="C19">
        <v>0</v>
      </c>
      <c r="D19">
        <v>0</v>
      </c>
      <c r="E19">
        <v>0</v>
      </c>
      <c r="F19">
        <v>0</v>
      </c>
      <c r="G19">
        <v>124.29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5">
      <c r="A20" t="s">
        <v>384</v>
      </c>
      <c r="B20">
        <v>0</v>
      </c>
      <c r="C20">
        <v>0</v>
      </c>
      <c r="D20">
        <v>0</v>
      </c>
      <c r="E20">
        <v>0</v>
      </c>
      <c r="F20">
        <v>0</v>
      </c>
      <c r="G20">
        <v>126.23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5">
      <c r="A21" t="s">
        <v>385</v>
      </c>
      <c r="B21">
        <v>3000</v>
      </c>
      <c r="C21">
        <v>45.71</v>
      </c>
      <c r="D21">
        <v>46.31</v>
      </c>
      <c r="E21">
        <v>3000</v>
      </c>
      <c r="F21">
        <v>-1.88</v>
      </c>
      <c r="G21">
        <v>46.37</v>
      </c>
      <c r="H21">
        <v>0.3840277777777778</v>
      </c>
      <c r="I21">
        <v>46.37</v>
      </c>
      <c r="J21">
        <v>46.37</v>
      </c>
      <c r="K21">
        <v>250</v>
      </c>
      <c r="L21">
        <v>283200</v>
      </c>
    </row>
    <row r="22" spans="1:12" ht="15">
      <c r="A22" t="s">
        <v>386</v>
      </c>
      <c r="B22">
        <v>0</v>
      </c>
      <c r="C22">
        <v>0</v>
      </c>
      <c r="D22">
        <v>0</v>
      </c>
      <c r="E22">
        <v>0</v>
      </c>
      <c r="F22">
        <v>0</v>
      </c>
      <c r="G22">
        <v>49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5">
      <c r="A23" t="s">
        <v>387</v>
      </c>
      <c r="B23">
        <v>0</v>
      </c>
      <c r="C23">
        <v>0</v>
      </c>
      <c r="D23">
        <v>0</v>
      </c>
      <c r="E23">
        <v>0</v>
      </c>
      <c r="F23">
        <v>0</v>
      </c>
      <c r="G23">
        <v>603.95</v>
      </c>
      <c r="H23">
        <v>0</v>
      </c>
      <c r="I23">
        <v>0</v>
      </c>
      <c r="J23">
        <v>0</v>
      </c>
      <c r="K23">
        <v>0</v>
      </c>
      <c r="L23">
        <v>900</v>
      </c>
    </row>
    <row r="24" spans="1:12" ht="15">
      <c r="A24" t="s">
        <v>388</v>
      </c>
      <c r="B24">
        <v>0</v>
      </c>
      <c r="C24">
        <v>0</v>
      </c>
      <c r="D24">
        <v>0</v>
      </c>
      <c r="E24">
        <v>0</v>
      </c>
      <c r="F24">
        <v>0</v>
      </c>
      <c r="G24">
        <v>613.4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5">
      <c r="A25" t="s">
        <v>389</v>
      </c>
      <c r="B25">
        <v>0</v>
      </c>
      <c r="C25">
        <v>0</v>
      </c>
      <c r="D25">
        <v>0</v>
      </c>
      <c r="E25">
        <v>0</v>
      </c>
      <c r="F25">
        <v>0</v>
      </c>
      <c r="G25">
        <v>209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5">
      <c r="A26" t="s">
        <v>390</v>
      </c>
      <c r="B26">
        <v>0</v>
      </c>
      <c r="C26">
        <v>0</v>
      </c>
      <c r="D26">
        <v>0</v>
      </c>
      <c r="E26">
        <v>0</v>
      </c>
      <c r="F26">
        <v>0</v>
      </c>
      <c r="G26">
        <v>212.23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5">
      <c r="A27" t="s">
        <v>391</v>
      </c>
      <c r="B27">
        <v>0</v>
      </c>
      <c r="C27">
        <v>0</v>
      </c>
      <c r="D27">
        <v>0</v>
      </c>
      <c r="E27">
        <v>0</v>
      </c>
      <c r="F27">
        <v>0</v>
      </c>
      <c r="G27">
        <v>9060.47</v>
      </c>
      <c r="H27">
        <v>0</v>
      </c>
      <c r="I27">
        <v>0</v>
      </c>
      <c r="J27">
        <v>0</v>
      </c>
      <c r="K27">
        <v>0</v>
      </c>
      <c r="L27">
        <v>6</v>
      </c>
    </row>
    <row r="28" spans="1:12" ht="15">
      <c r="A28" t="s">
        <v>392</v>
      </c>
      <c r="B28">
        <v>0</v>
      </c>
      <c r="C28">
        <v>0</v>
      </c>
      <c r="D28">
        <v>0</v>
      </c>
      <c r="E28">
        <v>0</v>
      </c>
      <c r="F28">
        <v>0</v>
      </c>
      <c r="G28">
        <v>9202.11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5">
      <c r="A29" t="s">
        <v>393</v>
      </c>
      <c r="B29">
        <v>3000</v>
      </c>
      <c r="C29">
        <v>30.18</v>
      </c>
      <c r="D29">
        <v>30.62</v>
      </c>
      <c r="E29">
        <v>3000</v>
      </c>
      <c r="F29">
        <v>0</v>
      </c>
      <c r="G29">
        <v>30.56</v>
      </c>
      <c r="H29">
        <v>0</v>
      </c>
      <c r="I29">
        <v>0</v>
      </c>
      <c r="J29">
        <v>0</v>
      </c>
      <c r="K29">
        <v>0</v>
      </c>
      <c r="L29">
        <v>30000</v>
      </c>
    </row>
    <row r="30" spans="1:12" ht="15">
      <c r="A30" t="s">
        <v>394</v>
      </c>
      <c r="B30">
        <v>0</v>
      </c>
      <c r="C30">
        <v>0</v>
      </c>
      <c r="D30">
        <v>0</v>
      </c>
      <c r="E30">
        <v>0</v>
      </c>
      <c r="F30">
        <v>0</v>
      </c>
      <c r="G30">
        <v>31.02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5">
      <c r="A31" t="s">
        <v>395</v>
      </c>
      <c r="B31">
        <v>0</v>
      </c>
      <c r="C31">
        <v>0</v>
      </c>
      <c r="D31">
        <v>0</v>
      </c>
      <c r="E31">
        <v>0</v>
      </c>
      <c r="F31">
        <v>0</v>
      </c>
      <c r="G31">
        <v>474.14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5">
      <c r="A32" t="s">
        <v>396</v>
      </c>
      <c r="B32">
        <v>0</v>
      </c>
      <c r="C32">
        <v>0</v>
      </c>
      <c r="D32">
        <v>0</v>
      </c>
      <c r="E32">
        <v>0</v>
      </c>
      <c r="F32">
        <v>0</v>
      </c>
      <c r="G32">
        <v>481.55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5">
      <c r="A33" t="s">
        <v>397</v>
      </c>
      <c r="B33">
        <v>0</v>
      </c>
      <c r="C33">
        <v>0</v>
      </c>
      <c r="D33">
        <v>0</v>
      </c>
      <c r="E33">
        <v>0</v>
      </c>
      <c r="F33">
        <v>0</v>
      </c>
      <c r="G33">
        <v>102.04</v>
      </c>
      <c r="H33">
        <v>0</v>
      </c>
      <c r="I33">
        <v>0</v>
      </c>
      <c r="J33">
        <v>0</v>
      </c>
      <c r="K33">
        <v>0</v>
      </c>
      <c r="L33">
        <v>2000</v>
      </c>
    </row>
    <row r="34" spans="1:12" ht="15">
      <c r="A34" t="s">
        <v>398</v>
      </c>
      <c r="B34">
        <v>0</v>
      </c>
      <c r="C34">
        <v>0</v>
      </c>
      <c r="D34">
        <v>0</v>
      </c>
      <c r="E34">
        <v>0</v>
      </c>
      <c r="F34">
        <v>0</v>
      </c>
      <c r="G34">
        <v>103.64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5">
      <c r="A35" t="s">
        <v>399</v>
      </c>
      <c r="B35">
        <v>0</v>
      </c>
      <c r="C35">
        <v>0</v>
      </c>
      <c r="D35">
        <v>0</v>
      </c>
      <c r="E35">
        <v>0</v>
      </c>
      <c r="F35">
        <v>0</v>
      </c>
      <c r="G35">
        <v>151.66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5">
      <c r="A36" t="s">
        <v>400</v>
      </c>
      <c r="B36">
        <v>0</v>
      </c>
      <c r="C36">
        <v>0</v>
      </c>
      <c r="D36">
        <v>0</v>
      </c>
      <c r="E36">
        <v>0</v>
      </c>
      <c r="F36">
        <v>0</v>
      </c>
      <c r="G36">
        <v>148.95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5">
      <c r="A37" t="s">
        <v>401</v>
      </c>
      <c r="B37">
        <v>0</v>
      </c>
      <c r="C37">
        <v>0</v>
      </c>
      <c r="D37">
        <v>0</v>
      </c>
      <c r="E37">
        <v>0</v>
      </c>
      <c r="F37">
        <v>0</v>
      </c>
      <c r="G37">
        <v>98.62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5">
      <c r="A38" t="s">
        <v>402</v>
      </c>
      <c r="B38">
        <v>0</v>
      </c>
      <c r="C38">
        <v>0</v>
      </c>
      <c r="D38">
        <v>0</v>
      </c>
      <c r="E38">
        <v>0</v>
      </c>
      <c r="F38">
        <v>0</v>
      </c>
      <c r="G38">
        <v>100.17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5">
      <c r="A39" t="s">
        <v>403</v>
      </c>
      <c r="B39">
        <v>0</v>
      </c>
      <c r="C39">
        <v>0</v>
      </c>
      <c r="D39">
        <v>0</v>
      </c>
      <c r="E39">
        <v>0</v>
      </c>
      <c r="F39">
        <v>0</v>
      </c>
      <c r="G39">
        <v>216.14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5">
      <c r="A40" t="s">
        <v>404</v>
      </c>
      <c r="B40">
        <v>0</v>
      </c>
      <c r="C40">
        <v>0</v>
      </c>
      <c r="D40">
        <v>0</v>
      </c>
      <c r="E40">
        <v>0</v>
      </c>
      <c r="F40">
        <v>0</v>
      </c>
      <c r="G40">
        <v>219.52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5">
      <c r="A41" t="s">
        <v>405</v>
      </c>
      <c r="B41">
        <v>0</v>
      </c>
      <c r="C41">
        <v>0</v>
      </c>
      <c r="D41">
        <v>0</v>
      </c>
      <c r="E41">
        <v>0</v>
      </c>
      <c r="F41">
        <v>0</v>
      </c>
      <c r="G41">
        <v>855.71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5">
      <c r="A42" t="s">
        <v>406</v>
      </c>
      <c r="B42">
        <v>0</v>
      </c>
      <c r="C42">
        <v>0</v>
      </c>
      <c r="D42">
        <v>0</v>
      </c>
      <c r="E42">
        <v>0</v>
      </c>
      <c r="F42">
        <v>0</v>
      </c>
      <c r="G42">
        <v>869.06</v>
      </c>
      <c r="H42">
        <v>0</v>
      </c>
      <c r="I42">
        <v>0</v>
      </c>
      <c r="J42">
        <v>0</v>
      </c>
      <c r="K42">
        <v>0</v>
      </c>
      <c r="L42">
        <v>150</v>
      </c>
    </row>
    <row r="43" spans="1:12" ht="15">
      <c r="A43" t="s">
        <v>407</v>
      </c>
      <c r="B43">
        <v>0</v>
      </c>
      <c r="C43">
        <v>0</v>
      </c>
      <c r="D43">
        <v>0</v>
      </c>
      <c r="E43">
        <v>0</v>
      </c>
      <c r="F43">
        <v>0</v>
      </c>
      <c r="G43">
        <v>113.52</v>
      </c>
      <c r="H43">
        <v>0</v>
      </c>
      <c r="I43">
        <v>0</v>
      </c>
      <c r="J43">
        <v>0</v>
      </c>
      <c r="K43">
        <v>0</v>
      </c>
      <c r="L43">
        <v>39000</v>
      </c>
    </row>
    <row r="44" spans="1:12" ht="15">
      <c r="A44" t="s">
        <v>408</v>
      </c>
      <c r="B44">
        <v>0</v>
      </c>
      <c r="C44">
        <v>0</v>
      </c>
      <c r="D44">
        <v>0</v>
      </c>
      <c r="E44">
        <v>0</v>
      </c>
      <c r="F44">
        <v>0</v>
      </c>
      <c r="G44">
        <v>114.64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5">
      <c r="A45" t="s">
        <v>409</v>
      </c>
      <c r="B45">
        <v>30</v>
      </c>
      <c r="C45">
        <v>3524.7</v>
      </c>
      <c r="D45">
        <v>3575.4</v>
      </c>
      <c r="E45">
        <v>30</v>
      </c>
      <c r="F45">
        <v>0</v>
      </c>
      <c r="G45">
        <v>3601.88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5">
      <c r="A46" t="s">
        <v>410</v>
      </c>
      <c r="B46">
        <v>0</v>
      </c>
      <c r="C46">
        <v>0</v>
      </c>
      <c r="D46">
        <v>0</v>
      </c>
      <c r="E46">
        <v>0</v>
      </c>
      <c r="F46">
        <v>0</v>
      </c>
      <c r="G46">
        <v>3658.19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5">
      <c r="A47" t="s">
        <v>411</v>
      </c>
      <c r="B47">
        <v>0</v>
      </c>
      <c r="C47">
        <v>0</v>
      </c>
      <c r="D47">
        <v>0</v>
      </c>
      <c r="E47">
        <v>0</v>
      </c>
      <c r="F47">
        <v>0</v>
      </c>
      <c r="G47">
        <v>138.34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5">
      <c r="A48" t="s">
        <v>412</v>
      </c>
      <c r="B48">
        <v>0</v>
      </c>
      <c r="C48">
        <v>0</v>
      </c>
      <c r="D48">
        <v>0</v>
      </c>
      <c r="E48">
        <v>0</v>
      </c>
      <c r="F48">
        <v>0</v>
      </c>
      <c r="G48">
        <v>138.63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5">
      <c r="A49" t="s">
        <v>413</v>
      </c>
      <c r="B49">
        <v>100</v>
      </c>
      <c r="C49">
        <v>1123.95</v>
      </c>
      <c r="D49">
        <v>1137.57</v>
      </c>
      <c r="E49">
        <v>100</v>
      </c>
      <c r="F49">
        <v>0</v>
      </c>
      <c r="G49">
        <v>1142.3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5">
      <c r="A50" t="s">
        <v>414</v>
      </c>
      <c r="B50">
        <v>0</v>
      </c>
      <c r="C50">
        <v>0</v>
      </c>
      <c r="D50">
        <v>0</v>
      </c>
      <c r="E50">
        <v>0</v>
      </c>
      <c r="F50">
        <v>0</v>
      </c>
      <c r="G50">
        <v>1157.32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5">
      <c r="A51" t="s">
        <v>415</v>
      </c>
      <c r="B51">
        <v>0</v>
      </c>
      <c r="C51">
        <v>0</v>
      </c>
      <c r="D51">
        <v>0</v>
      </c>
      <c r="E51">
        <v>0</v>
      </c>
      <c r="F51">
        <v>0</v>
      </c>
      <c r="G51">
        <v>242.28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5">
      <c r="A52" t="s">
        <v>416</v>
      </c>
      <c r="B52">
        <v>0</v>
      </c>
      <c r="C52">
        <v>0</v>
      </c>
      <c r="D52">
        <v>0</v>
      </c>
      <c r="E52">
        <v>0</v>
      </c>
      <c r="F52">
        <v>0</v>
      </c>
      <c r="G52">
        <v>237.87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ht="15">
      <c r="A53" t="s">
        <v>417</v>
      </c>
      <c r="B53">
        <v>0</v>
      </c>
      <c r="C53">
        <v>0</v>
      </c>
      <c r="D53">
        <v>0</v>
      </c>
      <c r="E53">
        <v>0</v>
      </c>
      <c r="F53">
        <v>0</v>
      </c>
      <c r="G53">
        <v>73.23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ht="15">
      <c r="A54" t="s">
        <v>418</v>
      </c>
      <c r="B54">
        <v>0</v>
      </c>
      <c r="C54">
        <v>0</v>
      </c>
      <c r="D54">
        <v>0</v>
      </c>
      <c r="E54">
        <v>0</v>
      </c>
      <c r="F54">
        <v>0</v>
      </c>
      <c r="G54">
        <v>74.37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1:12" ht="15">
      <c r="A55" t="s">
        <v>419</v>
      </c>
      <c r="B55">
        <v>0</v>
      </c>
      <c r="C55">
        <v>0</v>
      </c>
      <c r="D55">
        <v>0</v>
      </c>
      <c r="E55">
        <v>0</v>
      </c>
      <c r="F55">
        <v>0</v>
      </c>
      <c r="G55">
        <v>162.23</v>
      </c>
      <c r="H55">
        <v>0</v>
      </c>
      <c r="I55">
        <v>0</v>
      </c>
      <c r="J55">
        <v>0</v>
      </c>
      <c r="K55">
        <v>0</v>
      </c>
      <c r="L55">
        <v>31600</v>
      </c>
    </row>
    <row r="56" spans="1:12" ht="15">
      <c r="A56" t="s">
        <v>420</v>
      </c>
      <c r="B56">
        <v>0</v>
      </c>
      <c r="C56">
        <v>0</v>
      </c>
      <c r="D56">
        <v>0</v>
      </c>
      <c r="E56">
        <v>0</v>
      </c>
      <c r="F56">
        <v>0</v>
      </c>
      <c r="G56">
        <v>163.48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ht="15">
      <c r="A57" t="s">
        <v>421</v>
      </c>
      <c r="B57">
        <v>0</v>
      </c>
      <c r="C57">
        <v>0</v>
      </c>
      <c r="D57">
        <v>0</v>
      </c>
      <c r="E57">
        <v>0</v>
      </c>
      <c r="F57">
        <v>0</v>
      </c>
      <c r="G57">
        <v>60.34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ht="15">
      <c r="A58" t="s">
        <v>422</v>
      </c>
      <c r="B58">
        <v>0</v>
      </c>
      <c r="C58">
        <v>0</v>
      </c>
      <c r="D58">
        <v>0</v>
      </c>
      <c r="E58">
        <v>0</v>
      </c>
      <c r="F58">
        <v>0</v>
      </c>
      <c r="G58">
        <v>60.87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ht="15">
      <c r="A59" t="s">
        <v>423</v>
      </c>
      <c r="B59">
        <v>0</v>
      </c>
      <c r="C59">
        <v>0</v>
      </c>
      <c r="D59">
        <v>0</v>
      </c>
      <c r="E59">
        <v>0</v>
      </c>
      <c r="F59">
        <v>0</v>
      </c>
      <c r="G59">
        <v>454.08</v>
      </c>
      <c r="H59">
        <v>0</v>
      </c>
      <c r="I59">
        <v>0</v>
      </c>
      <c r="J59">
        <v>0</v>
      </c>
      <c r="K59">
        <v>0</v>
      </c>
      <c r="L59">
        <v>12580</v>
      </c>
    </row>
    <row r="60" spans="1:12" ht="15">
      <c r="A60" t="s">
        <v>424</v>
      </c>
      <c r="B60">
        <v>0</v>
      </c>
      <c r="C60">
        <v>0</v>
      </c>
      <c r="D60">
        <v>0</v>
      </c>
      <c r="E60">
        <v>0</v>
      </c>
      <c r="F60">
        <v>0</v>
      </c>
      <c r="G60">
        <v>457.03</v>
      </c>
      <c r="H60">
        <v>0</v>
      </c>
      <c r="I60">
        <v>0</v>
      </c>
      <c r="J60">
        <v>0</v>
      </c>
      <c r="K60">
        <v>0</v>
      </c>
      <c r="L60">
        <v>0</v>
      </c>
    </row>
    <row r="61" spans="1:12" ht="15">
      <c r="A61" t="s">
        <v>425</v>
      </c>
      <c r="B61">
        <v>0</v>
      </c>
      <c r="C61">
        <v>0</v>
      </c>
      <c r="D61">
        <v>0</v>
      </c>
      <c r="E61">
        <v>0</v>
      </c>
      <c r="F61">
        <v>0</v>
      </c>
      <c r="G61">
        <v>560.19</v>
      </c>
      <c r="H61">
        <v>0</v>
      </c>
      <c r="I61">
        <v>0</v>
      </c>
      <c r="J61">
        <v>0</v>
      </c>
      <c r="K61">
        <v>0</v>
      </c>
      <c r="L61">
        <v>66400</v>
      </c>
    </row>
    <row r="62" spans="1:12" ht="15">
      <c r="A62" t="s">
        <v>426</v>
      </c>
      <c r="B62">
        <v>0</v>
      </c>
      <c r="C62">
        <v>0</v>
      </c>
      <c r="D62">
        <v>0</v>
      </c>
      <c r="E62">
        <v>0</v>
      </c>
      <c r="F62">
        <v>0</v>
      </c>
      <c r="G62">
        <v>560.68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ht="15">
      <c r="A63" t="s">
        <v>427</v>
      </c>
      <c r="B63">
        <v>0</v>
      </c>
      <c r="C63">
        <v>0</v>
      </c>
      <c r="D63">
        <v>0</v>
      </c>
      <c r="E63">
        <v>0</v>
      </c>
      <c r="F63">
        <v>0</v>
      </c>
      <c r="G63">
        <v>890.94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ht="15">
      <c r="A64" t="s">
        <v>428</v>
      </c>
      <c r="B64">
        <v>0</v>
      </c>
      <c r="C64">
        <v>0</v>
      </c>
      <c r="D64">
        <v>0</v>
      </c>
      <c r="E64">
        <v>0</v>
      </c>
      <c r="F64">
        <v>0</v>
      </c>
      <c r="G64">
        <v>901.02</v>
      </c>
      <c r="H64">
        <v>0</v>
      </c>
      <c r="I64">
        <v>0</v>
      </c>
      <c r="J64">
        <v>0</v>
      </c>
      <c r="K64">
        <v>0</v>
      </c>
      <c r="L64">
        <v>0</v>
      </c>
    </row>
    <row r="65" spans="1:12" ht="15">
      <c r="A65" t="s">
        <v>429</v>
      </c>
      <c r="B65">
        <v>0</v>
      </c>
      <c r="C65">
        <v>0</v>
      </c>
      <c r="D65">
        <v>0</v>
      </c>
      <c r="E65">
        <v>0</v>
      </c>
      <c r="F65">
        <v>0</v>
      </c>
      <c r="G65">
        <v>41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ht="15">
      <c r="A66" t="s">
        <v>430</v>
      </c>
      <c r="B66">
        <v>0</v>
      </c>
      <c r="C66">
        <v>0</v>
      </c>
      <c r="D66">
        <v>0</v>
      </c>
      <c r="E66">
        <v>0</v>
      </c>
      <c r="F66">
        <v>0</v>
      </c>
      <c r="G66">
        <v>40.97</v>
      </c>
      <c r="H66">
        <v>0</v>
      </c>
      <c r="I66">
        <v>0</v>
      </c>
      <c r="J66">
        <v>0</v>
      </c>
      <c r="K66">
        <v>0</v>
      </c>
      <c r="L66">
        <v>0</v>
      </c>
    </row>
    <row r="67" spans="1:12" ht="15">
      <c r="A67" t="s">
        <v>431</v>
      </c>
      <c r="B67">
        <v>500</v>
      </c>
      <c r="C67">
        <v>192.92</v>
      </c>
      <c r="D67">
        <v>195.41</v>
      </c>
      <c r="E67">
        <v>500</v>
      </c>
      <c r="F67">
        <v>0</v>
      </c>
      <c r="G67">
        <v>190.65</v>
      </c>
      <c r="H67">
        <v>0</v>
      </c>
      <c r="I67">
        <v>0</v>
      </c>
      <c r="J67">
        <v>0</v>
      </c>
      <c r="K67">
        <v>0</v>
      </c>
      <c r="L67">
        <v>0</v>
      </c>
    </row>
    <row r="68" spans="1:12" ht="15">
      <c r="A68" t="s">
        <v>432</v>
      </c>
      <c r="B68">
        <v>0</v>
      </c>
      <c r="C68">
        <v>0</v>
      </c>
      <c r="D68">
        <v>0</v>
      </c>
      <c r="E68">
        <v>0</v>
      </c>
      <c r="F68">
        <v>0</v>
      </c>
      <c r="G68">
        <v>193.54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1:12" ht="15">
      <c r="A69" t="s">
        <v>433</v>
      </c>
      <c r="B69">
        <v>0</v>
      </c>
      <c r="C69">
        <v>0</v>
      </c>
      <c r="D69">
        <v>0</v>
      </c>
      <c r="E69">
        <v>0</v>
      </c>
      <c r="F69">
        <v>0</v>
      </c>
      <c r="G69">
        <v>387.44</v>
      </c>
      <c r="H69">
        <v>0</v>
      </c>
      <c r="I69">
        <v>0</v>
      </c>
      <c r="J69">
        <v>0</v>
      </c>
      <c r="K69">
        <v>0</v>
      </c>
      <c r="L69">
        <v>16813</v>
      </c>
    </row>
    <row r="70" spans="1:12" ht="15">
      <c r="A70" t="s">
        <v>434</v>
      </c>
      <c r="B70">
        <v>0</v>
      </c>
      <c r="C70">
        <v>0</v>
      </c>
      <c r="D70">
        <v>0</v>
      </c>
      <c r="E70">
        <v>0</v>
      </c>
      <c r="F70">
        <v>0</v>
      </c>
      <c r="G70">
        <v>393.5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ht="15">
      <c r="A71" t="s">
        <v>435</v>
      </c>
      <c r="B71">
        <v>0</v>
      </c>
      <c r="C71">
        <v>0</v>
      </c>
      <c r="D71">
        <v>0</v>
      </c>
      <c r="E71">
        <v>0</v>
      </c>
      <c r="F71">
        <v>0</v>
      </c>
      <c r="G71">
        <v>67.35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1:12" ht="15">
      <c r="A72" t="s">
        <v>436</v>
      </c>
      <c r="B72">
        <v>0</v>
      </c>
      <c r="C72">
        <v>0</v>
      </c>
      <c r="D72">
        <v>0</v>
      </c>
      <c r="E72">
        <v>0</v>
      </c>
      <c r="F72">
        <v>0</v>
      </c>
      <c r="G72">
        <v>68.4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ht="15">
      <c r="A73" t="s">
        <v>437</v>
      </c>
      <c r="B73">
        <v>0</v>
      </c>
      <c r="C73">
        <v>0</v>
      </c>
      <c r="D73">
        <v>0</v>
      </c>
      <c r="E73">
        <v>0</v>
      </c>
      <c r="F73">
        <v>0</v>
      </c>
      <c r="G73">
        <v>155.61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ht="15">
      <c r="A74" t="s">
        <v>438</v>
      </c>
      <c r="B74">
        <v>0</v>
      </c>
      <c r="C74">
        <v>0</v>
      </c>
      <c r="D74">
        <v>0</v>
      </c>
      <c r="E74">
        <v>0</v>
      </c>
      <c r="F74">
        <v>0</v>
      </c>
      <c r="G74">
        <v>158.04</v>
      </c>
      <c r="H74">
        <v>0</v>
      </c>
      <c r="I74">
        <v>0</v>
      </c>
      <c r="J74">
        <v>0</v>
      </c>
      <c r="K74">
        <v>0</v>
      </c>
      <c r="L74">
        <v>0</v>
      </c>
    </row>
    <row r="75" spans="1:12" ht="15">
      <c r="A75" t="s">
        <v>439</v>
      </c>
      <c r="B75">
        <v>0</v>
      </c>
      <c r="C75">
        <v>0</v>
      </c>
      <c r="D75">
        <v>0</v>
      </c>
      <c r="E75">
        <v>0</v>
      </c>
      <c r="F75">
        <v>0</v>
      </c>
      <c r="G75">
        <v>472.04</v>
      </c>
      <c r="H75">
        <v>0</v>
      </c>
      <c r="I75">
        <v>0</v>
      </c>
      <c r="J75">
        <v>0</v>
      </c>
      <c r="K75">
        <v>0</v>
      </c>
      <c r="L75">
        <v>17500</v>
      </c>
    </row>
    <row r="76" spans="1:12" ht="15">
      <c r="A76" t="s">
        <v>440</v>
      </c>
      <c r="B76">
        <v>0</v>
      </c>
      <c r="C76">
        <v>0</v>
      </c>
      <c r="D76">
        <v>0</v>
      </c>
      <c r="E76">
        <v>0</v>
      </c>
      <c r="F76">
        <v>0</v>
      </c>
      <c r="G76">
        <v>479.42</v>
      </c>
      <c r="H76">
        <v>0</v>
      </c>
      <c r="I76">
        <v>0</v>
      </c>
      <c r="J76">
        <v>0</v>
      </c>
      <c r="K76">
        <v>0</v>
      </c>
      <c r="L76">
        <v>0</v>
      </c>
    </row>
    <row r="77" spans="1:12" ht="15">
      <c r="A77" t="s">
        <v>441</v>
      </c>
      <c r="B77">
        <v>0</v>
      </c>
      <c r="C77">
        <v>0</v>
      </c>
      <c r="D77">
        <v>0</v>
      </c>
      <c r="E77">
        <v>0</v>
      </c>
      <c r="F77">
        <v>0</v>
      </c>
      <c r="G77">
        <v>483.61</v>
      </c>
      <c r="H77">
        <v>0</v>
      </c>
      <c r="I77">
        <v>0</v>
      </c>
      <c r="J77">
        <v>0</v>
      </c>
      <c r="K77">
        <v>0</v>
      </c>
      <c r="L77">
        <v>12500</v>
      </c>
    </row>
    <row r="78" spans="1:12" ht="15">
      <c r="A78" t="s">
        <v>442</v>
      </c>
      <c r="B78">
        <v>0</v>
      </c>
      <c r="C78">
        <v>0</v>
      </c>
      <c r="D78">
        <v>0</v>
      </c>
      <c r="E78">
        <v>0</v>
      </c>
      <c r="F78">
        <v>0</v>
      </c>
      <c r="G78">
        <v>487.29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ht="15">
      <c r="A79" t="s">
        <v>443</v>
      </c>
      <c r="B79">
        <v>0</v>
      </c>
      <c r="C79">
        <v>0</v>
      </c>
      <c r="D79">
        <v>0</v>
      </c>
      <c r="E79">
        <v>0</v>
      </c>
      <c r="F79">
        <v>0</v>
      </c>
      <c r="G79">
        <v>277.27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ht="15">
      <c r="A80" t="s">
        <v>444</v>
      </c>
      <c r="B80">
        <v>0</v>
      </c>
      <c r="C80">
        <v>0</v>
      </c>
      <c r="D80">
        <v>0</v>
      </c>
      <c r="E80">
        <v>0</v>
      </c>
      <c r="F80">
        <v>0</v>
      </c>
      <c r="G80">
        <v>281.61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ht="15">
      <c r="A81" t="s">
        <v>445</v>
      </c>
      <c r="B81">
        <v>0</v>
      </c>
      <c r="C81">
        <v>0</v>
      </c>
      <c r="D81">
        <v>0</v>
      </c>
      <c r="E81">
        <v>0</v>
      </c>
      <c r="F81">
        <v>0</v>
      </c>
      <c r="G81">
        <v>425.12</v>
      </c>
      <c r="H81">
        <v>0</v>
      </c>
      <c r="I81">
        <v>0</v>
      </c>
      <c r="J81">
        <v>0</v>
      </c>
      <c r="K81">
        <v>0</v>
      </c>
      <c r="L81">
        <v>89200</v>
      </c>
    </row>
    <row r="82" spans="1:12" ht="15">
      <c r="A82" t="s">
        <v>446</v>
      </c>
      <c r="B82">
        <v>0</v>
      </c>
      <c r="C82">
        <v>0</v>
      </c>
      <c r="D82">
        <v>0</v>
      </c>
      <c r="E82">
        <v>0</v>
      </c>
      <c r="F82">
        <v>0</v>
      </c>
      <c r="G82">
        <v>424.06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ht="15">
      <c r="A83" t="s">
        <v>447</v>
      </c>
      <c r="B83">
        <v>0</v>
      </c>
      <c r="C83">
        <v>0</v>
      </c>
      <c r="D83">
        <v>0</v>
      </c>
      <c r="E83">
        <v>0</v>
      </c>
      <c r="F83">
        <v>0</v>
      </c>
      <c r="G83">
        <v>199.45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ht="15">
      <c r="A84" t="s">
        <v>448</v>
      </c>
      <c r="B84">
        <v>0</v>
      </c>
      <c r="C84">
        <v>0</v>
      </c>
      <c r="D84">
        <v>0</v>
      </c>
      <c r="E84">
        <v>0</v>
      </c>
      <c r="F84">
        <v>0</v>
      </c>
      <c r="G84">
        <v>199.35</v>
      </c>
      <c r="H84">
        <v>0</v>
      </c>
      <c r="I84">
        <v>0</v>
      </c>
      <c r="J84">
        <v>0</v>
      </c>
      <c r="K84">
        <v>0</v>
      </c>
      <c r="L84">
        <v>0</v>
      </c>
    </row>
    <row r="85" spans="1:12" ht="15">
      <c r="A85" t="s">
        <v>449</v>
      </c>
      <c r="B85">
        <v>0</v>
      </c>
      <c r="C85">
        <v>0</v>
      </c>
      <c r="D85">
        <v>0</v>
      </c>
      <c r="E85">
        <v>0</v>
      </c>
      <c r="F85">
        <v>0</v>
      </c>
      <c r="G85">
        <v>355.38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ht="15">
      <c r="A86" t="s">
        <v>450</v>
      </c>
      <c r="B86">
        <v>0</v>
      </c>
      <c r="C86">
        <v>0</v>
      </c>
      <c r="D86">
        <v>0</v>
      </c>
      <c r="E86">
        <v>0</v>
      </c>
      <c r="F86">
        <v>0</v>
      </c>
      <c r="G86">
        <v>360.93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 ht="15">
      <c r="A87" t="s">
        <v>451</v>
      </c>
      <c r="B87">
        <v>0</v>
      </c>
      <c r="C87">
        <v>0</v>
      </c>
      <c r="D87">
        <v>0</v>
      </c>
      <c r="E87">
        <v>0</v>
      </c>
      <c r="F87">
        <v>0</v>
      </c>
      <c r="G87">
        <v>46.3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ht="15">
      <c r="A88" t="s">
        <v>452</v>
      </c>
      <c r="B88">
        <v>0</v>
      </c>
      <c r="C88">
        <v>0</v>
      </c>
      <c r="D88">
        <v>0</v>
      </c>
      <c r="E88">
        <v>0</v>
      </c>
      <c r="F88">
        <v>0</v>
      </c>
      <c r="G88">
        <v>47.02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ht="15">
      <c r="A89" t="s">
        <v>453</v>
      </c>
      <c r="B89">
        <v>0</v>
      </c>
      <c r="C89">
        <v>0</v>
      </c>
      <c r="D89">
        <v>0</v>
      </c>
      <c r="E89">
        <v>0</v>
      </c>
      <c r="F89">
        <v>0</v>
      </c>
      <c r="G89">
        <v>474.33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ht="15">
      <c r="A90" t="s">
        <v>454</v>
      </c>
      <c r="B90">
        <v>0</v>
      </c>
      <c r="C90">
        <v>0</v>
      </c>
      <c r="D90">
        <v>0</v>
      </c>
      <c r="E90">
        <v>0</v>
      </c>
      <c r="F90">
        <v>0</v>
      </c>
      <c r="G90">
        <v>481.75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ht="15">
      <c r="A91" t="s">
        <v>455</v>
      </c>
      <c r="B91">
        <v>0</v>
      </c>
      <c r="C91">
        <v>0</v>
      </c>
      <c r="D91">
        <v>0</v>
      </c>
      <c r="E91">
        <v>0</v>
      </c>
      <c r="F91">
        <v>0</v>
      </c>
      <c r="G91">
        <v>370.03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 ht="15">
      <c r="A92" t="s">
        <v>456</v>
      </c>
      <c r="B92">
        <v>0</v>
      </c>
      <c r="C92">
        <v>0</v>
      </c>
      <c r="D92">
        <v>0</v>
      </c>
      <c r="E92">
        <v>0</v>
      </c>
      <c r="F92">
        <v>0</v>
      </c>
      <c r="G92">
        <v>375.82</v>
      </c>
      <c r="H92">
        <v>0</v>
      </c>
      <c r="I92">
        <v>0</v>
      </c>
      <c r="J92">
        <v>0</v>
      </c>
      <c r="K92">
        <v>0</v>
      </c>
      <c r="L92">
        <v>0</v>
      </c>
    </row>
    <row r="93" spans="1:12" ht="15">
      <c r="A93" t="s">
        <v>457</v>
      </c>
      <c r="B93">
        <v>0</v>
      </c>
      <c r="C93">
        <v>0</v>
      </c>
      <c r="D93">
        <v>0</v>
      </c>
      <c r="E93">
        <v>0</v>
      </c>
      <c r="F93">
        <v>0</v>
      </c>
      <c r="G93">
        <v>737.98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ht="15">
      <c r="A94" t="s">
        <v>458</v>
      </c>
      <c r="B94">
        <v>0</v>
      </c>
      <c r="C94">
        <v>0</v>
      </c>
      <c r="D94">
        <v>0</v>
      </c>
      <c r="E94">
        <v>0</v>
      </c>
      <c r="F94">
        <v>0</v>
      </c>
      <c r="G94">
        <v>749.52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ht="15">
      <c r="A95" t="s">
        <v>459</v>
      </c>
      <c r="B95">
        <v>0</v>
      </c>
      <c r="C95">
        <v>0</v>
      </c>
      <c r="D95">
        <v>0</v>
      </c>
      <c r="E95">
        <v>0</v>
      </c>
      <c r="F95">
        <v>0</v>
      </c>
      <c r="G95">
        <v>160.44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1:12" ht="15">
      <c r="A96" t="s">
        <v>460</v>
      </c>
      <c r="B96">
        <v>0</v>
      </c>
      <c r="C96">
        <v>0</v>
      </c>
      <c r="D96">
        <v>0</v>
      </c>
      <c r="E96">
        <v>0</v>
      </c>
      <c r="F96">
        <v>0</v>
      </c>
      <c r="G96">
        <v>157.75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ht="15">
      <c r="A97" t="s">
        <v>461</v>
      </c>
      <c r="B97">
        <v>0</v>
      </c>
      <c r="C97">
        <v>0</v>
      </c>
      <c r="D97">
        <v>0</v>
      </c>
      <c r="E97">
        <v>0</v>
      </c>
      <c r="F97">
        <v>0</v>
      </c>
      <c r="G97">
        <v>136.44</v>
      </c>
      <c r="H97">
        <v>0</v>
      </c>
      <c r="I97">
        <v>0</v>
      </c>
      <c r="J97">
        <v>0</v>
      </c>
      <c r="K97">
        <v>0</v>
      </c>
      <c r="L97">
        <v>164400</v>
      </c>
    </row>
    <row r="98" spans="1:12" ht="15">
      <c r="A98" t="s">
        <v>462</v>
      </c>
      <c r="B98">
        <v>0</v>
      </c>
      <c r="C98">
        <v>0</v>
      </c>
      <c r="D98">
        <v>0</v>
      </c>
      <c r="E98">
        <v>0</v>
      </c>
      <c r="F98">
        <v>0</v>
      </c>
      <c r="G98">
        <v>138.57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ht="15">
      <c r="A99" t="s">
        <v>463</v>
      </c>
      <c r="B99">
        <v>0</v>
      </c>
      <c r="C99">
        <v>0</v>
      </c>
      <c r="D99">
        <v>0</v>
      </c>
      <c r="E99">
        <v>0</v>
      </c>
      <c r="F99">
        <v>0</v>
      </c>
      <c r="G99">
        <v>377.72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ht="15">
      <c r="A100" t="s">
        <v>464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371.14</v>
      </c>
      <c r="H100">
        <v>0</v>
      </c>
      <c r="I100">
        <v>0</v>
      </c>
      <c r="J100">
        <v>0</v>
      </c>
      <c r="K100">
        <v>0</v>
      </c>
      <c r="L100">
        <v>0</v>
      </c>
    </row>
    <row r="101" spans="1:12" ht="15">
      <c r="A101" t="s">
        <v>465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46.8</v>
      </c>
      <c r="H101">
        <v>0</v>
      </c>
      <c r="I101">
        <v>0</v>
      </c>
      <c r="J101">
        <v>0</v>
      </c>
      <c r="K101">
        <v>0</v>
      </c>
      <c r="L101">
        <v>0</v>
      </c>
    </row>
    <row r="102" spans="1:12" ht="15">
      <c r="A102" t="s">
        <v>466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47.03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ht="15">
      <c r="A103" t="s">
        <v>467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221.45</v>
      </c>
      <c r="H103">
        <v>0</v>
      </c>
      <c r="I103">
        <v>0</v>
      </c>
      <c r="J103">
        <v>0</v>
      </c>
      <c r="K103">
        <v>0</v>
      </c>
      <c r="L103">
        <v>33000</v>
      </c>
    </row>
    <row r="104" spans="1:12" ht="15">
      <c r="A104" t="s">
        <v>468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221.9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ht="15">
      <c r="A105" t="s">
        <v>469</v>
      </c>
      <c r="B105">
        <v>3000</v>
      </c>
      <c r="C105">
        <v>16.98</v>
      </c>
      <c r="D105">
        <v>17.2</v>
      </c>
      <c r="E105">
        <v>3000</v>
      </c>
      <c r="F105">
        <v>0</v>
      </c>
      <c r="G105">
        <v>16.99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ht="15">
      <c r="A106" t="s">
        <v>470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16.91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ht="15">
      <c r="A107" t="s">
        <v>471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107.31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ht="15">
      <c r="A108" t="s">
        <v>472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108.98</v>
      </c>
      <c r="H108">
        <v>0</v>
      </c>
      <c r="I108">
        <v>0</v>
      </c>
      <c r="J108">
        <v>0</v>
      </c>
      <c r="K108">
        <v>0</v>
      </c>
      <c r="L10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NoteF4387B</dc:title>
  <dc:subject/>
  <dc:creator>Magnus</dc:creator>
  <cp:keywords/>
  <dc:description/>
  <cp:lastModifiedBy>tsebok</cp:lastModifiedBy>
  <cp:lastPrinted>2009-09-29T14:06:34Z</cp:lastPrinted>
  <dcterms:created xsi:type="dcterms:W3CDTF">2008-10-24T10:44:05Z</dcterms:created>
  <dcterms:modified xsi:type="dcterms:W3CDTF">2010-07-19T13:56:46Z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269;#Market Notices|30457638-9bdc-44c7-a598-adeee3f575f0</vt:lpwstr>
  </property>
  <property fmtid="{D5CDD505-2E9C-101B-9397-08002B2CF9AE}" pid="4" name="j50c28d78dcf4727baa6c3ad504fae">
    <vt:lpwstr>Market Notices|30457638-9bdc-44c7-a598-adeee3f575f0</vt:lpwstr>
  </property>
  <property fmtid="{D5CDD505-2E9C-101B-9397-08002B2CF9AE}" pid="5" name="TaxCatchA">
    <vt:lpwstr>7;#JSE Market Notices|1fcfaa15-fcf5-458d-b16e-485380aba6f6</vt:lpwstr>
  </property>
  <property fmtid="{D5CDD505-2E9C-101B-9397-08002B2CF9AE}" pid="6" name="JSE Market Notices Numb">
    <vt:lpwstr>NoteF4387B</vt:lpwstr>
  </property>
  <property fmtid="{D5CDD505-2E9C-101B-9397-08002B2CF9AE}" pid="7" name="JSE Mark">
    <vt:lpwstr>;#Equity Derivatives;#</vt:lpwstr>
  </property>
  <property fmtid="{D5CDD505-2E9C-101B-9397-08002B2CF9AE}" pid="8" name="JSEDa">
    <vt:lpwstr>2010-01-01T00:00:00Z</vt:lpwstr>
  </property>
  <property fmtid="{D5CDD505-2E9C-101B-9397-08002B2CF9AE}" pid="9" name="JSEKeywor">
    <vt:lpwstr/>
  </property>
  <property fmtid="{D5CDD505-2E9C-101B-9397-08002B2CF9AE}" pid="10" name="JSEDescripti">
    <vt:lpwstr/>
  </property>
  <property fmtid="{D5CDD505-2E9C-101B-9397-08002B2CF9AE}" pid="11" name="JSE Navigati">
    <vt:lpwstr>7;#JSE Market Notices|1fcfaa15-fcf5-458d-b16e-485380aba6f6</vt:lpwstr>
  </property>
  <property fmtid="{D5CDD505-2E9C-101B-9397-08002B2CF9AE}" pid="12" name="m0955700237d4942bb2e7d3b8b3033">
    <vt:lpwstr>JSE Market Notices|1fcfaa15-fcf5-458d-b16e-485380aba6f6</vt:lpwstr>
  </property>
</Properties>
</file>