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Monthly Rebasing Numbers" sheetId="1" r:id="rId1"/>
    <sheet name="Base CPI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<sst xmlns="http://schemas.openxmlformats.org/spreadsheetml/2006/main" count="760" uniqueCount="251">
  <si>
    <t>Date</t>
  </si>
  <si>
    <t>CPI</t>
  </si>
  <si>
    <t>Bernard</t>
  </si>
  <si>
    <t>RMB</t>
  </si>
  <si>
    <t>Difference</t>
  </si>
  <si>
    <t>InstrumentCode</t>
  </si>
  <si>
    <t>PricingClassCode</t>
  </si>
  <si>
    <t>InstrumentClassCode</t>
  </si>
  <si>
    <t>InstrClassName</t>
  </si>
  <si>
    <t>Status</t>
  </si>
  <si>
    <t>IssueDate</t>
  </si>
  <si>
    <t>GuaranteeType</t>
  </si>
  <si>
    <t>MaturityDate</t>
  </si>
  <si>
    <t>MajorDivision</t>
  </si>
  <si>
    <t>ISINNo</t>
  </si>
  <si>
    <t>IssuedAmount</t>
  </si>
  <si>
    <t>CouponRate</t>
  </si>
  <si>
    <t>ABCPI1</t>
  </si>
  <si>
    <t>INFLATION-LINKED BONDS</t>
  </si>
  <si>
    <t>LISTED</t>
  </si>
  <si>
    <t xml:space="preserve">SUBORDINATE, UNSECURE - SECOND TIER  </t>
  </si>
  <si>
    <t>FINANCIALS</t>
  </si>
  <si>
    <t>ZAG000051541</t>
  </si>
  <si>
    <t>59.96041</t>
  </si>
  <si>
    <t>ABCPI2</t>
  </si>
  <si>
    <t xml:space="preserve">SUBORDINATE, UNSECURE - SECOND TIER UNDER DMTN  </t>
  </si>
  <si>
    <t>ZAG000065251</t>
  </si>
  <si>
    <t>ABCPI3</t>
  </si>
  <si>
    <t>ZAG000073669</t>
  </si>
  <si>
    <t>65.23885</t>
  </si>
  <si>
    <t>ABLI01</t>
  </si>
  <si>
    <t>SENIOR UNSECURED FIXED RATE NOTES</t>
  </si>
  <si>
    <t>ZAG000052606</t>
  </si>
  <si>
    <t>ABLI02</t>
  </si>
  <si>
    <t>ZAG000067364</t>
  </si>
  <si>
    <t>ABLI03</t>
  </si>
  <si>
    <t>ZAG000076068</t>
  </si>
  <si>
    <t>ABLI04</t>
  </si>
  <si>
    <t>SENIOR SECURED</t>
  </si>
  <si>
    <t>ZAG000080953</t>
  </si>
  <si>
    <t>ABLI05</t>
  </si>
  <si>
    <t>SENIOR, UNSECURED</t>
  </si>
  <si>
    <t>ZAG000102872</t>
  </si>
  <si>
    <t>ABLSI1</t>
  </si>
  <si>
    <t>F</t>
  </si>
  <si>
    <t>SUBORDINATE, UNSECURED, CALLABLE,SECOND TIER, UNDER DMTN</t>
  </si>
  <si>
    <t>ZAG000096819</t>
  </si>
  <si>
    <t>ABN05</t>
  </si>
  <si>
    <t>UNSECURE UNDER DMTN</t>
  </si>
  <si>
    <t>ZAG000038878</t>
  </si>
  <si>
    <t>86.05000</t>
  </si>
  <si>
    <t>ABN07</t>
  </si>
  <si>
    <t>ZAG000040841</t>
  </si>
  <si>
    <t>ABN09</t>
  </si>
  <si>
    <t>ZAG000041229</t>
  </si>
  <si>
    <t>ABN13</t>
  </si>
  <si>
    <t>ZAG000044033</t>
  </si>
  <si>
    <t>ABN14</t>
  </si>
  <si>
    <t>ZAG000045196</t>
  </si>
  <si>
    <t>ABN17</t>
  </si>
  <si>
    <t>ZAG000045766</t>
  </si>
  <si>
    <t>ABN23</t>
  </si>
  <si>
    <t>UNSECURE</t>
  </si>
  <si>
    <t>ZAG000049834</t>
  </si>
  <si>
    <t>ABN62</t>
  </si>
  <si>
    <t>UNSUBORDINATED NOTES</t>
  </si>
  <si>
    <t>ZAG000099573</t>
  </si>
  <si>
    <t>ABN63</t>
  </si>
  <si>
    <t>ZAG000099581</t>
  </si>
  <si>
    <t>ABN67</t>
  </si>
  <si>
    <t>UNSECURED UNSUBORDINATED FIXED RATE NOTE</t>
  </si>
  <si>
    <t>ZAG000102559</t>
  </si>
  <si>
    <t>ABSI1</t>
  </si>
  <si>
    <t>ZAG000068693</t>
  </si>
  <si>
    <t>ABSI2</t>
  </si>
  <si>
    <t>ZAG000074378</t>
  </si>
  <si>
    <t>ABSI3</t>
  </si>
  <si>
    <t>ZAG000084690</t>
  </si>
  <si>
    <t>ABSI4</t>
  </si>
  <si>
    <t>ZAG000084807</t>
  </si>
  <si>
    <t>110.68</t>
  </si>
  <si>
    <t>ACL169</t>
  </si>
  <si>
    <t>CLN</t>
  </si>
  <si>
    <t>ZAG000095183</t>
  </si>
  <si>
    <t>120.6226</t>
  </si>
  <si>
    <t>AIRL01</t>
  </si>
  <si>
    <t>NO GUARANTEE</t>
  </si>
  <si>
    <t>PARASTATALS</t>
  </si>
  <si>
    <t>ZAG000052846</t>
  </si>
  <si>
    <t>AIRL02</t>
  </si>
  <si>
    <t>ZAG000065004</t>
  </si>
  <si>
    <t>BD0202</t>
  </si>
  <si>
    <t>BLUE DIAMOND/ SBSA - RMBS</t>
  </si>
  <si>
    <t>ZAG000028796</t>
  </si>
  <si>
    <t>CLN191</t>
  </si>
  <si>
    <t>CREDIT LINKED</t>
  </si>
  <si>
    <t>ZAG000088691</t>
  </si>
  <si>
    <t>CLN193</t>
  </si>
  <si>
    <t>ZAG000088857</t>
  </si>
  <si>
    <t>116.54194</t>
  </si>
  <si>
    <t>CLN198</t>
  </si>
  <si>
    <t>ZAG000089186</t>
  </si>
  <si>
    <t>116.80</t>
  </si>
  <si>
    <t>CLN199</t>
  </si>
  <si>
    <t>ZAG000089202</t>
  </si>
  <si>
    <t>CLN44</t>
  </si>
  <si>
    <t>CLNC</t>
  </si>
  <si>
    <t>ZAG000028895</t>
  </si>
  <si>
    <t>CLN49</t>
  </si>
  <si>
    <t>ZAG000029380</t>
  </si>
  <si>
    <t>CLN51</t>
  </si>
  <si>
    <t>ZAG000029604</t>
  </si>
  <si>
    <t>EL15</t>
  </si>
  <si>
    <t>RSA GUARANTEE</t>
  </si>
  <si>
    <t>ZAG000069055</t>
  </si>
  <si>
    <t>EL28</t>
  </si>
  <si>
    <t>ZAG000095019</t>
  </si>
  <si>
    <t>EL29</t>
  </si>
  <si>
    <t>ZAG000101544</t>
  </si>
  <si>
    <t xml:space="preserve">124.08 </t>
  </si>
  <si>
    <t>EQS01</t>
  </si>
  <si>
    <t>SUBORDINATE UNSECURED</t>
  </si>
  <si>
    <t>MANUFACTURING</t>
  </si>
  <si>
    <t>ZAG000073016</t>
  </si>
  <si>
    <t>FRBI04</t>
  </si>
  <si>
    <t>UNSECURED CPI LINKED - TIER 1</t>
  </si>
  <si>
    <t>ZAG000044306</t>
  </si>
  <si>
    <t>FRBI22</t>
  </si>
  <si>
    <t>ZAG000079666</t>
  </si>
  <si>
    <t>FRBI23</t>
  </si>
  <si>
    <t>ZAG000076498</t>
  </si>
  <si>
    <t>FRBI28</t>
  </si>
  <si>
    <t>ZAG000079237</t>
  </si>
  <si>
    <t>FRBI33</t>
  </si>
  <si>
    <t>ZAG000079245</t>
  </si>
  <si>
    <t>FRC66</t>
  </si>
  <si>
    <t>ZAG000088485</t>
  </si>
  <si>
    <t>110.6800</t>
  </si>
  <si>
    <t>FRC69</t>
  </si>
  <si>
    <t>ZAG000088766</t>
  </si>
  <si>
    <t>FRC71</t>
  </si>
  <si>
    <t>ZAG000088923</t>
  </si>
  <si>
    <t>123.87419</t>
  </si>
  <si>
    <t>FRC72</t>
  </si>
  <si>
    <t>ZAG000088956</t>
  </si>
  <si>
    <t>FRI15</t>
  </si>
  <si>
    <t>ZAG000051137</t>
  </si>
  <si>
    <t>92.84073</t>
  </si>
  <si>
    <t>FRS36</t>
  </si>
  <si>
    <t>SENIOR UNDER DMTN</t>
  </si>
  <si>
    <t>ZAG000077397</t>
  </si>
  <si>
    <t xml:space="preserve">65.0504032258062 </t>
  </si>
  <si>
    <t>FRS37</t>
  </si>
  <si>
    <t>ZAG000077793</t>
  </si>
  <si>
    <t>FRS43</t>
  </si>
  <si>
    <t>ZAG000078643</t>
  </si>
  <si>
    <t>FRS46</t>
  </si>
  <si>
    <t>ZAG000079807</t>
  </si>
  <si>
    <t xml:space="preserve">110.68 </t>
  </si>
  <si>
    <t>FRS51</t>
  </si>
  <si>
    <t>UNSECURED</t>
  </si>
  <si>
    <t>ZAG000086117</t>
  </si>
  <si>
    <t>FRS64</t>
  </si>
  <si>
    <t>ZAG000092529</t>
  </si>
  <si>
    <t>119.28387</t>
  </si>
  <si>
    <t>FRS81</t>
  </si>
  <si>
    <t>ZAG000100892</t>
  </si>
  <si>
    <t>HWAY23</t>
  </si>
  <si>
    <t>SENIOR, UNSECURED UNDER DMTN</t>
  </si>
  <si>
    <t>ZAG000075862</t>
  </si>
  <si>
    <t>HWAY24</t>
  </si>
  <si>
    <t>ZAG000079153</t>
  </si>
  <si>
    <t>I2025</t>
  </si>
  <si>
    <t xml:space="preserve">GOVERNMENT </t>
  </si>
  <si>
    <t>ZAG000096587</t>
  </si>
  <si>
    <t>I2038</t>
  </si>
  <si>
    <t>ZAG000096595</t>
  </si>
  <si>
    <t>I2050</t>
  </si>
  <si>
    <t>ZAG000096603</t>
  </si>
  <si>
    <t>IBL26</t>
  </si>
  <si>
    <t>ZAG000088568</t>
  </si>
  <si>
    <t>IBL34</t>
  </si>
  <si>
    <t>ZAG000090556</t>
  </si>
  <si>
    <t>110.44</t>
  </si>
  <si>
    <t>IBL36</t>
  </si>
  <si>
    <t>ZAG000090606</t>
  </si>
  <si>
    <t>IV017</t>
  </si>
  <si>
    <t>SUBORDINATE, UNSECURE, CALLABLE</t>
  </si>
  <si>
    <t>ZAG000091232</t>
  </si>
  <si>
    <t>IV019</t>
  </si>
  <si>
    <t>ZAG000094442</t>
  </si>
  <si>
    <t>89.275</t>
  </si>
  <si>
    <t>IV030</t>
  </si>
  <si>
    <t>UNSECURED SUBORDINATE CALLABLE NOTES</t>
  </si>
  <si>
    <t>ZAG000100553</t>
  </si>
  <si>
    <t>122.6483871</t>
  </si>
  <si>
    <t>IV030A</t>
  </si>
  <si>
    <t>ZAG000100884</t>
  </si>
  <si>
    <t>IV19A</t>
  </si>
  <si>
    <t>ZAG000095779</t>
  </si>
  <si>
    <t>NBKI1</t>
  </si>
  <si>
    <t>ZAG000071374</t>
  </si>
  <si>
    <t>NILB10</t>
  </si>
  <si>
    <t>UNDER CLN PROGRAMME</t>
  </si>
  <si>
    <t>ZAG000035734</t>
  </si>
  <si>
    <t>NRA013</t>
  </si>
  <si>
    <t>ZAG000055971</t>
  </si>
  <si>
    <t>NRA023</t>
  </si>
  <si>
    <t>ZAG000059437</t>
  </si>
  <si>
    <t>R189</t>
  </si>
  <si>
    <t>ZAG000016551</t>
  </si>
  <si>
    <t>R197</t>
  </si>
  <si>
    <t>ZAG000018003</t>
  </si>
  <si>
    <t>R202</t>
  </si>
  <si>
    <t>ZAG000019944</t>
  </si>
  <si>
    <t>R210</t>
  </si>
  <si>
    <t>ZAG000041849</t>
  </si>
  <si>
    <t>R211</t>
  </si>
  <si>
    <t>ZAG000077454</t>
  </si>
  <si>
    <t>R212</t>
  </si>
  <si>
    <t>ZAG000077462</t>
  </si>
  <si>
    <t>SBKI11</t>
  </si>
  <si>
    <t>ZAG000066382</t>
  </si>
  <si>
    <t>SBN18</t>
  </si>
  <si>
    <t>SUBORDINATE, UNSECURE, UNDER DMTN - CPI LINKED</t>
  </si>
  <si>
    <t>ZAG000026261</t>
  </si>
  <si>
    <t>SBN20</t>
  </si>
  <si>
    <t>ZAG000031469</t>
  </si>
  <si>
    <t>SBN31</t>
  </si>
  <si>
    <t>ZAG000044462</t>
  </si>
  <si>
    <t>SBN32</t>
  </si>
  <si>
    <t>ZAG000044504</t>
  </si>
  <si>
    <t>SBN36</t>
  </si>
  <si>
    <t>ZAG000049966</t>
  </si>
  <si>
    <t>SBSI10</t>
  </si>
  <si>
    <t>SENIOR UNSECURED CPI</t>
  </si>
  <si>
    <t>ZAG000069063</t>
  </si>
  <si>
    <t>SBSI11</t>
  </si>
  <si>
    <t>ZAG000075789</t>
  </si>
  <si>
    <t>SBSI12</t>
  </si>
  <si>
    <t>ZAG000080847</t>
  </si>
  <si>
    <t>SHI05</t>
  </si>
  <si>
    <t>SECURED</t>
  </si>
  <si>
    <t>ZAG000101023</t>
  </si>
  <si>
    <t>SSN011</t>
  </si>
  <si>
    <t>ZAG000097882</t>
  </si>
  <si>
    <t>122.64839</t>
  </si>
  <si>
    <t>Old Base CPI</t>
  </si>
  <si>
    <t>New Base CPI</t>
  </si>
  <si>
    <t>116.43</t>
  </si>
  <si>
    <t>Y1102C</t>
  </si>
</sst>
</file>

<file path=xl/styles.xml><?xml version="1.0" encoding="utf-8"?>
<styleSheet xmlns="http://schemas.openxmlformats.org/spreadsheetml/2006/main">
  <numFmts count="4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,##0.000000"/>
    <numFmt numFmtId="165" formatCode="#,##0.00000"/>
    <numFmt numFmtId="166" formatCode="#,##0.000"/>
    <numFmt numFmtId="167" formatCode="dd\ mmmm\ yyyy"/>
    <numFmt numFmtId="168" formatCode="[$-F800]dddd\,\ mmmm\ dd\,\ yyyy"/>
    <numFmt numFmtId="169" formatCode="0.00000"/>
    <numFmt numFmtId="170" formatCode="0.000"/>
    <numFmt numFmtId="171" formatCode="0.0000"/>
    <numFmt numFmtId="172" formatCode="0.000%"/>
    <numFmt numFmtId="173" formatCode="0.0000%"/>
    <numFmt numFmtId="174" formatCode="#,##0.00000_ ;\-#,##0.00000\ "/>
    <numFmt numFmtId="175" formatCode="d\-mmm\-yyyy"/>
    <numFmt numFmtId="176" formatCode="_ * #,##0.0000000_ ;_ * \-#,##0.0000000_ ;_ * &quot;-&quot;??_ ;_ @_ "/>
    <numFmt numFmtId="177" formatCode="&quot;R&quot;\ #,##0.0000000;[Red]&quot;R&quot;\ \-#,##0.0000000"/>
    <numFmt numFmtId="178" formatCode="#,##0.0000000;[Red]\-#,##0.0000000"/>
    <numFmt numFmtId="179" formatCode="_ * #,##0.00000_ ;_ * \-#,##0.00000_ ;_ * &quot;-&quot;?????_ ;_ @_ "/>
    <numFmt numFmtId="180" formatCode="[$-409]d\-mmm\-yy;@"/>
    <numFmt numFmtId="181" formatCode="_ * #,##0.000_ ;_ * \-#,##0.000_ ;_ * &quot;-&quot;???_ ;_ @_ "/>
    <numFmt numFmtId="182" formatCode="0.0000000"/>
    <numFmt numFmtId="183" formatCode="_ * #,##0.00000_ ;_ * \-#,##0.00000_ ;_ * &quot;-&quot;??_ ;_ @_ "/>
    <numFmt numFmtId="184" formatCode="_ * #,##0.00000000_ ;_ * \-#,##0.00000000_ ;_ * &quot;-&quot;??_ ;_ @_ "/>
    <numFmt numFmtId="185" formatCode="0.0%"/>
    <numFmt numFmtId="186" formatCode="_ &quot;R&quot;\ * #,##0.000_ ;_ &quot;R&quot;\ * \-#,##0.000_ ;_ &quot;R&quot;\ * &quot;-&quot;??_ ;_ @_ "/>
    <numFmt numFmtId="187" formatCode="_ * #,##0.000000_ ;_ * \-#,##0.000000_ ;_ * &quot;-&quot;??_ ;_ @_ "/>
    <numFmt numFmtId="188" formatCode="dd\ mmmm"/>
    <numFmt numFmtId="189" formatCode="0.000000000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#,###,###,###,##0.0###############"/>
    <numFmt numFmtId="195" formatCode="0.000000000"/>
    <numFmt numFmtId="196" formatCode="0.0000000000"/>
    <numFmt numFmtId="197" formatCode="0.00000000000"/>
    <numFmt numFmtId="198" formatCode="0.000000000000"/>
    <numFmt numFmtId="199" formatCode="0.0000000000000"/>
    <numFmt numFmtId="200" formatCode="0.00000000000000"/>
    <numFmt numFmtId="201" formatCode="0.0000000000000000"/>
    <numFmt numFmtId="202" formatCode="0.00000000000000000"/>
    <numFmt numFmtId="203" formatCode="0.000000000000000000"/>
    <numFmt numFmtId="204" formatCode="0.0000000000000000000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69">
      <alignment/>
      <protection/>
    </xf>
    <xf numFmtId="180" fontId="2" fillId="0" borderId="0" xfId="69" applyNumberFormat="1">
      <alignment/>
      <protection/>
    </xf>
    <xf numFmtId="0" fontId="41" fillId="33" borderId="0" xfId="0" applyFont="1" applyFill="1" applyAlignment="1">
      <alignment/>
    </xf>
    <xf numFmtId="189" fontId="0" fillId="0" borderId="0" xfId="0" applyNumberFormat="1" applyAlignment="1">
      <alignment/>
    </xf>
    <xf numFmtId="189" fontId="2" fillId="34" borderId="0" xfId="0" applyNumberFormat="1" applyFont="1" applyFill="1" applyAlignment="1">
      <alignment/>
    </xf>
    <xf numFmtId="189" fontId="4" fillId="34" borderId="0" xfId="0" applyNumberFormat="1" applyFont="1" applyFill="1" applyBorder="1" applyAlignment="1" applyProtection="1" quotePrefix="1">
      <alignment horizontal="center"/>
      <protection/>
    </xf>
    <xf numFmtId="189" fontId="4" fillId="34" borderId="0" xfId="0" applyNumberFormat="1" applyFont="1" applyFill="1" applyBorder="1" applyAlignment="1" applyProtection="1" quotePrefix="1">
      <alignment horizontal="center"/>
      <protection locked="0"/>
    </xf>
    <xf numFmtId="189" fontId="4" fillId="34" borderId="0" xfId="0" applyNumberFormat="1" applyFont="1" applyFill="1" applyBorder="1" applyAlignment="1" applyProtection="1">
      <alignment horizontal="center"/>
      <protection locked="0"/>
    </xf>
    <xf numFmtId="0" fontId="41" fillId="0" borderId="0" xfId="0" applyFont="1" applyAlignment="1">
      <alignment horizontal="center" vertical="center"/>
    </xf>
    <xf numFmtId="189" fontId="5" fillId="34" borderId="0" xfId="0" applyNumberFormat="1" applyFont="1" applyFill="1" applyAlignment="1">
      <alignment horizontal="center" vertical="center"/>
    </xf>
    <xf numFmtId="0" fontId="43" fillId="35" borderId="10" xfId="0" applyFont="1" applyFill="1" applyBorder="1" applyAlignment="1">
      <alignment vertical="top"/>
    </xf>
    <xf numFmtId="49" fontId="44" fillId="0" borderId="10" xfId="0" applyNumberFormat="1" applyFont="1" applyBorder="1" applyAlignment="1">
      <alignment vertical="top"/>
    </xf>
    <xf numFmtId="0" fontId="44" fillId="0" borderId="10" xfId="0" applyFont="1" applyBorder="1" applyAlignment="1">
      <alignment vertical="top"/>
    </xf>
    <xf numFmtId="14" fontId="44" fillId="0" borderId="10" xfId="0" applyNumberFormat="1" applyFont="1" applyBorder="1" applyAlignment="1">
      <alignment vertical="top"/>
    </xf>
    <xf numFmtId="194" fontId="44" fillId="0" borderId="10" xfId="0" applyNumberFormat="1" applyFont="1" applyBorder="1" applyAlignment="1">
      <alignment vertical="top"/>
    </xf>
    <xf numFmtId="49" fontId="44" fillId="36" borderId="10" xfId="0" applyNumberFormat="1" applyFont="1" applyFill="1" applyBorder="1" applyAlignment="1">
      <alignment vertical="top"/>
    </xf>
    <xf numFmtId="49" fontId="44" fillId="0" borderId="10" xfId="0" applyNumberFormat="1" applyFont="1" applyFill="1" applyBorder="1" applyAlignment="1">
      <alignment vertical="top"/>
    </xf>
    <xf numFmtId="14" fontId="44" fillId="0" borderId="10" xfId="0" applyNumberFormat="1" applyFont="1" applyFill="1" applyBorder="1" applyAlignment="1">
      <alignment vertical="top"/>
    </xf>
    <xf numFmtId="194" fontId="44" fillId="0" borderId="10" xfId="0" applyNumberFormat="1" applyFont="1" applyFill="1" applyBorder="1" applyAlignment="1">
      <alignment vertical="top"/>
    </xf>
    <xf numFmtId="189" fontId="43" fillId="35" borderId="10" xfId="0" applyNumberFormat="1" applyFont="1" applyFill="1" applyBorder="1" applyAlignment="1">
      <alignment vertical="top"/>
    </xf>
    <xf numFmtId="4" fontId="0" fillId="0" borderId="0" xfId="0" applyNumberFormat="1" applyAlignment="1">
      <alignment/>
    </xf>
    <xf numFmtId="189" fontId="0" fillId="34" borderId="0" xfId="0" applyNumberFormat="1" applyFill="1" applyAlignment="1">
      <alignment/>
    </xf>
    <xf numFmtId="189" fontId="44" fillId="0" borderId="10" xfId="0" applyNumberFormat="1" applyFont="1" applyBorder="1" applyAlignment="1">
      <alignment vertical="top"/>
    </xf>
    <xf numFmtId="189" fontId="44" fillId="0" borderId="10" xfId="69" applyNumberFormat="1" applyFont="1" applyFill="1" applyBorder="1" applyAlignment="1">
      <alignment horizontal="left"/>
      <protection/>
    </xf>
    <xf numFmtId="189" fontId="44" fillId="0" borderId="10" xfId="79" applyNumberFormat="1" applyFont="1" applyFill="1" applyBorder="1" applyAlignment="1">
      <alignment horizontal="left"/>
      <protection/>
    </xf>
    <xf numFmtId="189" fontId="44" fillId="0" borderId="10" xfId="98" applyNumberFormat="1" applyFont="1" applyFill="1" applyBorder="1" applyAlignment="1">
      <alignment horizontal="left"/>
      <protection/>
    </xf>
    <xf numFmtId="189" fontId="44" fillId="0" borderId="10" xfId="108" applyNumberFormat="1" applyFont="1" applyFill="1" applyBorder="1" applyAlignment="1">
      <alignment horizontal="left"/>
      <protection/>
    </xf>
    <xf numFmtId="189" fontId="45" fillId="0" borderId="10" xfId="0" applyNumberFormat="1" applyFont="1" applyBorder="1" applyAlignment="1">
      <alignment/>
    </xf>
    <xf numFmtId="189" fontId="44" fillId="0" borderId="10" xfId="73" applyNumberFormat="1" applyFont="1" applyFill="1" applyBorder="1" applyAlignment="1">
      <alignment horizontal="left"/>
      <protection/>
    </xf>
    <xf numFmtId="189" fontId="44" fillId="0" borderId="10" xfId="113" applyNumberFormat="1" applyFont="1" applyFill="1" applyBorder="1" applyAlignment="1">
      <alignment horizontal="left"/>
      <protection/>
    </xf>
    <xf numFmtId="189" fontId="44" fillId="0" borderId="10" xfId="59" applyNumberFormat="1" applyFont="1" applyFill="1" applyBorder="1" applyAlignment="1">
      <alignment horizontal="left"/>
      <protection/>
    </xf>
    <xf numFmtId="189" fontId="44" fillId="0" borderId="10" xfId="60" applyNumberFormat="1" applyFont="1" applyFill="1" applyBorder="1" applyAlignment="1">
      <alignment horizontal="left"/>
      <protection/>
    </xf>
    <xf numFmtId="189" fontId="44" fillId="0" borderId="10" xfId="61" applyNumberFormat="1" applyFont="1" applyFill="1" applyBorder="1" applyAlignment="1">
      <alignment horizontal="left"/>
      <protection/>
    </xf>
    <xf numFmtId="189" fontId="44" fillId="0" borderId="10" xfId="62" applyNumberFormat="1" applyFont="1" applyFill="1" applyBorder="1" applyAlignment="1">
      <alignment horizontal="left"/>
      <protection/>
    </xf>
    <xf numFmtId="189" fontId="44" fillId="0" borderId="10" xfId="63" applyNumberFormat="1" applyFont="1" applyFill="1" applyBorder="1" applyAlignment="1">
      <alignment horizontal="left"/>
      <protection/>
    </xf>
    <xf numFmtId="189" fontId="44" fillId="0" borderId="10" xfId="64" applyNumberFormat="1" applyFont="1" applyFill="1" applyBorder="1" applyAlignment="1">
      <alignment horizontal="left"/>
      <protection/>
    </xf>
    <xf numFmtId="189" fontId="44" fillId="0" borderId="10" xfId="65" applyNumberFormat="1" applyFont="1" applyFill="1" applyBorder="1" applyAlignment="1">
      <alignment horizontal="left"/>
      <protection/>
    </xf>
    <xf numFmtId="189" fontId="44" fillId="0" borderId="10" xfId="66" applyNumberFormat="1" applyFont="1" applyFill="1" applyBorder="1" applyAlignment="1">
      <alignment horizontal="left"/>
      <protection/>
    </xf>
    <xf numFmtId="189" fontId="44" fillId="0" borderId="10" xfId="67" applyNumberFormat="1" applyFont="1" applyFill="1" applyBorder="1" applyAlignment="1">
      <alignment horizontal="left"/>
      <protection/>
    </xf>
    <xf numFmtId="189" fontId="44" fillId="0" borderId="10" xfId="68" applyNumberFormat="1" applyFont="1" applyFill="1" applyBorder="1" applyAlignment="1">
      <alignment horizontal="left"/>
      <protection/>
    </xf>
    <xf numFmtId="189" fontId="44" fillId="0" borderId="10" xfId="70" applyNumberFormat="1" applyFont="1" applyFill="1" applyBorder="1" applyAlignment="1">
      <alignment horizontal="left"/>
      <protection/>
    </xf>
    <xf numFmtId="189" fontId="44" fillId="0" borderId="10" xfId="71" applyNumberFormat="1" applyFont="1" applyFill="1" applyBorder="1" applyAlignment="1">
      <alignment horizontal="left"/>
      <protection/>
    </xf>
    <xf numFmtId="189" fontId="44" fillId="0" borderId="10" xfId="72" applyNumberFormat="1" applyFont="1" applyFill="1" applyBorder="1" applyAlignment="1">
      <alignment horizontal="left"/>
      <protection/>
    </xf>
    <xf numFmtId="189" fontId="44" fillId="0" borderId="10" xfId="74" applyNumberFormat="1" applyFont="1" applyFill="1" applyBorder="1" applyAlignment="1">
      <alignment horizontal="left"/>
      <protection/>
    </xf>
    <xf numFmtId="189" fontId="44" fillId="0" borderId="10" xfId="75" applyNumberFormat="1" applyFont="1" applyFill="1" applyBorder="1" applyAlignment="1">
      <alignment horizontal="left"/>
      <protection/>
    </xf>
    <xf numFmtId="189" fontId="44" fillId="0" borderId="10" xfId="76" applyNumberFormat="1" applyFont="1" applyFill="1" applyBorder="1" applyAlignment="1">
      <alignment horizontal="left"/>
      <protection/>
    </xf>
    <xf numFmtId="189" fontId="44" fillId="0" borderId="10" xfId="77" applyNumberFormat="1" applyFont="1" applyFill="1" applyBorder="1" applyAlignment="1">
      <alignment horizontal="left"/>
      <protection/>
    </xf>
    <xf numFmtId="189" fontId="44" fillId="0" borderId="10" xfId="78" applyNumberFormat="1" applyFont="1" applyFill="1" applyBorder="1" applyAlignment="1">
      <alignment horizontal="left"/>
      <protection/>
    </xf>
    <xf numFmtId="189" fontId="44" fillId="0" borderId="10" xfId="80" applyNumberFormat="1" applyFont="1" applyFill="1" applyBorder="1" applyAlignment="1">
      <alignment horizontal="left"/>
      <protection/>
    </xf>
    <xf numFmtId="189" fontId="44" fillId="0" borderId="10" xfId="82" applyNumberFormat="1" applyFont="1" applyFill="1" applyBorder="1" applyAlignment="1">
      <alignment horizontal="left"/>
      <protection/>
    </xf>
    <xf numFmtId="189" fontId="44" fillId="0" borderId="10" xfId="83" applyNumberFormat="1" applyFont="1" applyFill="1" applyBorder="1" applyAlignment="1">
      <alignment horizontal="left"/>
      <protection/>
    </xf>
    <xf numFmtId="189" fontId="44" fillId="0" borderId="10" xfId="81" applyNumberFormat="1" applyFont="1" applyFill="1" applyBorder="1" applyAlignment="1">
      <alignment horizontal="left"/>
      <protection/>
    </xf>
    <xf numFmtId="189" fontId="44" fillId="0" borderId="10" xfId="84" applyNumberFormat="1" applyFont="1" applyFill="1" applyBorder="1" applyAlignment="1">
      <alignment horizontal="left"/>
      <protection/>
    </xf>
    <xf numFmtId="189" fontId="44" fillId="0" borderId="10" xfId="85" applyNumberFormat="1" applyFont="1" applyFill="1" applyBorder="1" applyAlignment="1">
      <alignment horizontal="left"/>
      <protection/>
    </xf>
    <xf numFmtId="189" fontId="44" fillId="0" borderId="10" xfId="86" applyNumberFormat="1" applyFont="1" applyFill="1" applyBorder="1" applyAlignment="1">
      <alignment horizontal="left"/>
      <protection/>
    </xf>
    <xf numFmtId="189" fontId="44" fillId="0" borderId="10" xfId="87" applyNumberFormat="1" applyFont="1" applyFill="1" applyBorder="1" applyAlignment="1">
      <alignment horizontal="left"/>
      <protection/>
    </xf>
    <xf numFmtId="189" fontId="44" fillId="0" borderId="10" xfId="88" applyNumberFormat="1" applyFont="1" applyFill="1" applyBorder="1" applyAlignment="1">
      <alignment horizontal="left"/>
      <protection/>
    </xf>
    <xf numFmtId="189" fontId="44" fillId="0" borderId="10" xfId="89" applyNumberFormat="1" applyFont="1" applyFill="1" applyBorder="1" applyAlignment="1">
      <alignment horizontal="left"/>
      <protection/>
    </xf>
    <xf numFmtId="189" fontId="44" fillId="0" borderId="10" xfId="0" applyNumberFormat="1" applyFont="1" applyFill="1" applyBorder="1" applyAlignment="1">
      <alignment vertical="top"/>
    </xf>
    <xf numFmtId="189" fontId="44" fillId="0" borderId="10" xfId="90" applyNumberFormat="1" applyFont="1" applyFill="1" applyBorder="1" applyAlignment="1">
      <alignment horizontal="left"/>
      <protection/>
    </xf>
    <xf numFmtId="189" fontId="44" fillId="0" borderId="10" xfId="91" applyNumberFormat="1" applyFont="1" applyFill="1" applyBorder="1" applyAlignment="1">
      <alignment horizontal="left"/>
      <protection/>
    </xf>
    <xf numFmtId="189" fontId="44" fillId="0" borderId="10" xfId="92" applyNumberFormat="1" applyFont="1" applyFill="1" applyBorder="1" applyAlignment="1">
      <alignment horizontal="left"/>
      <protection/>
    </xf>
    <xf numFmtId="189" fontId="44" fillId="0" borderId="10" xfId="93" applyNumberFormat="1" applyFont="1" applyFill="1" applyBorder="1" applyAlignment="1">
      <alignment horizontal="left"/>
      <protection/>
    </xf>
    <xf numFmtId="189" fontId="44" fillId="0" borderId="10" xfId="94" applyNumberFormat="1" applyFont="1" applyFill="1" applyBorder="1" applyAlignment="1">
      <alignment horizontal="left"/>
      <protection/>
    </xf>
    <xf numFmtId="189" fontId="44" fillId="0" borderId="10" xfId="95" applyNumberFormat="1" applyFont="1" applyFill="1" applyBorder="1" applyAlignment="1">
      <alignment horizontal="left"/>
      <protection/>
    </xf>
    <xf numFmtId="189" fontId="44" fillId="0" borderId="10" xfId="96" applyNumberFormat="1" applyFont="1" applyFill="1" applyBorder="1" applyAlignment="1">
      <alignment horizontal="left"/>
      <protection/>
    </xf>
    <xf numFmtId="189" fontId="44" fillId="0" borderId="10" xfId="97" applyNumberFormat="1" applyFont="1" applyFill="1" applyBorder="1" applyAlignment="1">
      <alignment horizontal="left"/>
      <protection/>
    </xf>
    <xf numFmtId="189" fontId="44" fillId="0" borderId="10" xfId="99" applyNumberFormat="1" applyFont="1" applyFill="1" applyBorder="1" applyAlignment="1">
      <alignment horizontal="left"/>
      <protection/>
    </xf>
    <xf numFmtId="189" fontId="44" fillId="0" borderId="10" xfId="100" applyNumberFormat="1" applyFont="1" applyFill="1" applyBorder="1" applyAlignment="1">
      <alignment horizontal="left"/>
      <protection/>
    </xf>
    <xf numFmtId="189" fontId="44" fillId="0" borderId="10" xfId="101" applyNumberFormat="1" applyFont="1" applyFill="1" applyBorder="1" applyAlignment="1">
      <alignment horizontal="left"/>
      <protection/>
    </xf>
    <xf numFmtId="189" fontId="44" fillId="0" borderId="10" xfId="102" applyNumberFormat="1" applyFont="1" applyFill="1" applyBorder="1" applyAlignment="1">
      <alignment horizontal="left"/>
      <protection/>
    </xf>
    <xf numFmtId="189" fontId="44" fillId="0" borderId="10" xfId="103" applyNumberFormat="1" applyFont="1" applyFill="1" applyBorder="1" applyAlignment="1">
      <alignment horizontal="left"/>
      <protection/>
    </xf>
    <xf numFmtId="189" fontId="44" fillId="0" borderId="10" xfId="104" applyNumberFormat="1" applyFont="1" applyFill="1" applyBorder="1" applyAlignment="1">
      <alignment horizontal="left"/>
      <protection/>
    </xf>
    <xf numFmtId="189" fontId="44" fillId="0" borderId="10" xfId="105" applyNumberFormat="1" applyFont="1" applyFill="1" applyBorder="1" applyAlignment="1">
      <alignment horizontal="left"/>
      <protection/>
    </xf>
    <xf numFmtId="189" fontId="44" fillId="0" borderId="10" xfId="106" applyNumberFormat="1" applyFont="1" applyFill="1" applyBorder="1" applyAlignment="1">
      <alignment horizontal="left"/>
      <protection/>
    </xf>
    <xf numFmtId="189" fontId="44" fillId="0" borderId="10" xfId="107" applyNumberFormat="1" applyFont="1" applyFill="1" applyBorder="1" applyAlignment="1">
      <alignment horizontal="left"/>
      <protection/>
    </xf>
    <xf numFmtId="189" fontId="44" fillId="0" borderId="10" xfId="109" applyNumberFormat="1" applyFont="1" applyFill="1" applyBorder="1" applyAlignment="1">
      <alignment horizontal="left"/>
      <protection/>
    </xf>
    <xf numFmtId="189" fontId="44" fillId="0" borderId="10" xfId="110" applyNumberFormat="1" applyFont="1" applyFill="1" applyBorder="1" applyAlignment="1">
      <alignment horizontal="left"/>
      <protection/>
    </xf>
    <xf numFmtId="189" fontId="44" fillId="0" borderId="10" xfId="111" applyNumberFormat="1" applyFont="1" applyFill="1" applyBorder="1" applyAlignment="1">
      <alignment horizontal="left"/>
      <protection/>
    </xf>
    <xf numFmtId="189" fontId="44" fillId="0" borderId="10" xfId="112" applyNumberFormat="1" applyFont="1" applyFill="1" applyBorder="1" applyAlignment="1">
      <alignment horizontal="left"/>
      <protection/>
    </xf>
    <xf numFmtId="204" fontId="0" fillId="0" borderId="0" xfId="0" applyNumberFormat="1" applyAlignment="1">
      <alignment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" xfId="59"/>
    <cellStyle name="Normal 11" xfId="60"/>
    <cellStyle name="Normal 12" xfId="61"/>
    <cellStyle name="Normal 13" xfId="62"/>
    <cellStyle name="Normal 14" xfId="63"/>
    <cellStyle name="Normal 15" xfId="64"/>
    <cellStyle name="Normal 16" xfId="65"/>
    <cellStyle name="Normal 17" xfId="66"/>
    <cellStyle name="Normal 18" xfId="67"/>
    <cellStyle name="Normal 19" xfId="68"/>
    <cellStyle name="Normal 2" xfId="69"/>
    <cellStyle name="Normal 21" xfId="70"/>
    <cellStyle name="Normal 22" xfId="71"/>
    <cellStyle name="Normal 23" xfId="72"/>
    <cellStyle name="Normal 24" xfId="73"/>
    <cellStyle name="Normal 25" xfId="74"/>
    <cellStyle name="Normal 26" xfId="75"/>
    <cellStyle name="Normal 27" xfId="76"/>
    <cellStyle name="Normal 28" xfId="77"/>
    <cellStyle name="Normal 29" xfId="78"/>
    <cellStyle name="Normal 3" xfId="79"/>
    <cellStyle name="Normal 30" xfId="80"/>
    <cellStyle name="Normal 32" xfId="81"/>
    <cellStyle name="Normal 33" xfId="82"/>
    <cellStyle name="Normal 34" xfId="83"/>
    <cellStyle name="Normal 35" xfId="84"/>
    <cellStyle name="Normal 36" xfId="85"/>
    <cellStyle name="Normal 37" xfId="86"/>
    <cellStyle name="Normal 38" xfId="87"/>
    <cellStyle name="Normal 40" xfId="88"/>
    <cellStyle name="Normal 41" xfId="89"/>
    <cellStyle name="Normal 42" xfId="90"/>
    <cellStyle name="Normal 43" xfId="91"/>
    <cellStyle name="Normal 44" xfId="92"/>
    <cellStyle name="Normal 45" xfId="93"/>
    <cellStyle name="Normal 46" xfId="94"/>
    <cellStyle name="Normal 47" xfId="95"/>
    <cellStyle name="Normal 48" xfId="96"/>
    <cellStyle name="Normal 49" xfId="97"/>
    <cellStyle name="Normal 5" xfId="98"/>
    <cellStyle name="Normal 50" xfId="99"/>
    <cellStyle name="Normal 51" xfId="100"/>
    <cellStyle name="Normal 52" xfId="101"/>
    <cellStyle name="Normal 53" xfId="102"/>
    <cellStyle name="Normal 54" xfId="103"/>
    <cellStyle name="Normal 56" xfId="104"/>
    <cellStyle name="Normal 57" xfId="105"/>
    <cellStyle name="Normal 58" xfId="106"/>
    <cellStyle name="Normal 59" xfId="107"/>
    <cellStyle name="Normal 6" xfId="108"/>
    <cellStyle name="Normal 60" xfId="109"/>
    <cellStyle name="Normal 61" xfId="110"/>
    <cellStyle name="Normal 62" xfId="111"/>
    <cellStyle name="Normal 63" xfId="112"/>
    <cellStyle name="Normal 9" xfId="113"/>
    <cellStyle name="Note" xfId="114"/>
    <cellStyle name="Output" xfId="115"/>
    <cellStyle name="Percent" xfId="116"/>
    <cellStyle name="Percent 2" xfId="117"/>
    <cellStyle name="Title" xfId="118"/>
    <cellStyle name="Total" xfId="119"/>
    <cellStyle name="Warning Text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2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2" max="2" width="14.8515625" style="0" customWidth="1"/>
    <col min="3" max="3" width="23.57421875" style="0" customWidth="1"/>
    <col min="4" max="4" width="37.8515625" style="5" hidden="1" customWidth="1"/>
    <col min="5" max="5" width="24.57421875" style="0" hidden="1" customWidth="1"/>
    <col min="7" max="8" width="12.00390625" style="0" bestFit="1" customWidth="1"/>
  </cols>
  <sheetData>
    <row r="1" ht="12.75">
      <c r="C1" t="s">
        <v>250</v>
      </c>
    </row>
    <row r="2" spans="1:5" ht="12.75">
      <c r="A2" s="3" t="s">
        <v>0</v>
      </c>
      <c r="B2" s="3" t="s">
        <v>1</v>
      </c>
      <c r="C2" s="9" t="s">
        <v>2</v>
      </c>
      <c r="D2" s="10" t="s">
        <v>3</v>
      </c>
      <c r="E2" s="9" t="s">
        <v>4</v>
      </c>
    </row>
    <row r="3" spans="1:5" ht="12.75">
      <c r="A3" s="2">
        <v>36434</v>
      </c>
      <c r="B3" s="1">
        <v>59.5625</v>
      </c>
      <c r="C3" s="4">
        <f aca="true" t="shared" si="0" ref="C3:C66">B3/1.267</f>
        <v>47.01065509076559</v>
      </c>
      <c r="D3" s="6">
        <v>47.01065509076559</v>
      </c>
      <c r="E3" s="4">
        <f>C3-D3</f>
        <v>0</v>
      </c>
    </row>
    <row r="4" spans="1:5" ht="12.75">
      <c r="A4" s="2">
        <v>36465</v>
      </c>
      <c r="B4" s="1">
        <v>59.6875</v>
      </c>
      <c r="C4" s="4">
        <f t="shared" si="0"/>
        <v>47.10931333859511</v>
      </c>
      <c r="D4" s="6">
        <v>47.10931333859511</v>
      </c>
      <c r="E4" s="4">
        <f aca="true" t="shared" si="1" ref="E4:E67">C4-D4</f>
        <v>0</v>
      </c>
    </row>
    <row r="5" spans="1:5" ht="12.75">
      <c r="A5" s="2">
        <v>36495</v>
      </c>
      <c r="B5" s="1">
        <v>59.875</v>
      </c>
      <c r="C5" s="4">
        <f t="shared" si="0"/>
        <v>47.257300710339386</v>
      </c>
      <c r="D5" s="6">
        <v>47.257300710339386</v>
      </c>
      <c r="E5" s="4">
        <f t="shared" si="1"/>
        <v>0</v>
      </c>
    </row>
    <row r="6" spans="1:5" ht="12.75">
      <c r="A6" s="2">
        <v>36526</v>
      </c>
      <c r="B6" s="1">
        <v>60.5625</v>
      </c>
      <c r="C6" s="4">
        <f t="shared" si="0"/>
        <v>47.79992107340174</v>
      </c>
      <c r="D6" s="6">
        <v>47.79992107340174</v>
      </c>
      <c r="E6" s="4">
        <f t="shared" si="1"/>
        <v>0</v>
      </c>
    </row>
    <row r="7" spans="1:5" ht="12.75">
      <c r="A7" s="2">
        <v>36557</v>
      </c>
      <c r="B7" s="1">
        <v>60.375</v>
      </c>
      <c r="C7" s="4">
        <f t="shared" si="0"/>
        <v>47.65193370165746</v>
      </c>
      <c r="D7" s="6">
        <v>47.65193370165746</v>
      </c>
      <c r="E7" s="4">
        <f t="shared" si="1"/>
        <v>0</v>
      </c>
    </row>
    <row r="8" spans="1:5" ht="12.75">
      <c r="A8" s="2">
        <v>36586</v>
      </c>
      <c r="B8" s="1">
        <v>61</v>
      </c>
      <c r="C8" s="4">
        <f t="shared" si="0"/>
        <v>48.14522494080506</v>
      </c>
      <c r="D8" s="6">
        <v>48.14522494080506</v>
      </c>
      <c r="E8" s="4">
        <f t="shared" si="1"/>
        <v>0</v>
      </c>
    </row>
    <row r="9" spans="1:5" ht="12.75">
      <c r="A9" s="2">
        <v>36617</v>
      </c>
      <c r="B9" s="1">
        <v>61.8125</v>
      </c>
      <c r="C9" s="4">
        <f t="shared" si="0"/>
        <v>48.786503551696924</v>
      </c>
      <c r="D9" s="6">
        <v>48.786503551696924</v>
      </c>
      <c r="E9" s="4">
        <f t="shared" si="1"/>
        <v>0</v>
      </c>
    </row>
    <row r="10" spans="1:5" ht="12.75">
      <c r="A10" s="2">
        <v>36647</v>
      </c>
      <c r="B10" s="1">
        <v>62.0625</v>
      </c>
      <c r="C10" s="4">
        <f t="shared" si="0"/>
        <v>48.98382004735596</v>
      </c>
      <c r="D10" s="6">
        <v>48.98382004735596</v>
      </c>
      <c r="E10" s="4">
        <f t="shared" si="1"/>
        <v>0</v>
      </c>
    </row>
    <row r="11" spans="1:5" ht="12.75">
      <c r="A11" s="2">
        <v>36678</v>
      </c>
      <c r="B11" s="1">
        <v>62.4375</v>
      </c>
      <c r="C11" s="4">
        <f t="shared" si="0"/>
        <v>49.27979479084452</v>
      </c>
      <c r="D11" s="6">
        <v>49.27979479084452</v>
      </c>
      <c r="E11" s="4">
        <f t="shared" si="1"/>
        <v>0</v>
      </c>
    </row>
    <row r="12" spans="1:5" ht="12.75">
      <c r="A12" s="2">
        <v>36708</v>
      </c>
      <c r="B12" s="1">
        <v>63</v>
      </c>
      <c r="C12" s="4">
        <f t="shared" si="0"/>
        <v>49.723756906077355</v>
      </c>
      <c r="D12" s="6">
        <v>49.723756906077355</v>
      </c>
      <c r="E12" s="4">
        <f t="shared" si="1"/>
        <v>0</v>
      </c>
    </row>
    <row r="13" spans="1:5" ht="12.75">
      <c r="A13" s="2">
        <v>36739</v>
      </c>
      <c r="B13" s="1">
        <v>63.25</v>
      </c>
      <c r="C13" s="4">
        <f t="shared" si="0"/>
        <v>49.921073401736386</v>
      </c>
      <c r="D13" s="6">
        <v>49.921073401736386</v>
      </c>
      <c r="E13" s="4">
        <f t="shared" si="1"/>
        <v>0</v>
      </c>
    </row>
    <row r="14" spans="1:5" ht="12.75">
      <c r="A14" s="2">
        <v>36770</v>
      </c>
      <c r="B14" s="1">
        <v>63.5625</v>
      </c>
      <c r="C14" s="4">
        <f t="shared" si="0"/>
        <v>50.167719021310184</v>
      </c>
      <c r="D14" s="6">
        <v>50.167719021310184</v>
      </c>
      <c r="E14" s="4">
        <f t="shared" si="1"/>
        <v>0</v>
      </c>
    </row>
    <row r="15" spans="1:5" ht="12.75">
      <c r="A15" s="2">
        <v>36800</v>
      </c>
      <c r="B15" s="1">
        <v>63.75</v>
      </c>
      <c r="C15" s="4">
        <f t="shared" si="0"/>
        <v>50.31570639305446</v>
      </c>
      <c r="D15" s="6">
        <v>50.31570639305446</v>
      </c>
      <c r="E15" s="4">
        <f t="shared" si="1"/>
        <v>0</v>
      </c>
    </row>
    <row r="16" spans="1:5" ht="12.75">
      <c r="A16" s="2">
        <v>36831</v>
      </c>
      <c r="B16" s="1">
        <v>63.875</v>
      </c>
      <c r="C16" s="4">
        <f t="shared" si="0"/>
        <v>50.41436464088398</v>
      </c>
      <c r="D16" s="6">
        <v>50.41436464088398</v>
      </c>
      <c r="E16" s="4">
        <f t="shared" si="1"/>
        <v>0</v>
      </c>
    </row>
    <row r="17" spans="1:5" ht="12.75">
      <c r="A17" s="2">
        <v>36861</v>
      </c>
      <c r="B17" s="1">
        <v>64.0625</v>
      </c>
      <c r="C17" s="4">
        <f t="shared" si="0"/>
        <v>50.56235201262826</v>
      </c>
      <c r="D17" s="6">
        <v>50.56235201262826</v>
      </c>
      <c r="E17" s="4">
        <f t="shared" si="1"/>
        <v>0</v>
      </c>
    </row>
    <row r="18" spans="1:5" ht="12.75">
      <c r="A18" s="2">
        <v>36892</v>
      </c>
      <c r="B18" s="1">
        <v>64.875</v>
      </c>
      <c r="C18" s="4">
        <f t="shared" si="0"/>
        <v>51.20363062352013</v>
      </c>
      <c r="D18" s="6">
        <v>51.20363062352013</v>
      </c>
      <c r="E18" s="4">
        <f t="shared" si="1"/>
        <v>0</v>
      </c>
    </row>
    <row r="19" spans="1:5" ht="12.75">
      <c r="A19" s="2">
        <v>36923</v>
      </c>
      <c r="B19" s="1">
        <v>65.0625</v>
      </c>
      <c r="C19" s="4">
        <f t="shared" si="0"/>
        <v>51.351617995264405</v>
      </c>
      <c r="D19" s="6">
        <v>51.351617995264405</v>
      </c>
      <c r="E19" s="4">
        <f t="shared" si="1"/>
        <v>0</v>
      </c>
    </row>
    <row r="20" spans="1:5" ht="12.75">
      <c r="A20" s="2">
        <v>36951</v>
      </c>
      <c r="B20" s="1">
        <v>65.5</v>
      </c>
      <c r="C20" s="4">
        <f t="shared" si="0"/>
        <v>51.69692186266772</v>
      </c>
      <c r="D20" s="6">
        <v>51.69692186266772</v>
      </c>
      <c r="E20" s="4">
        <f t="shared" si="1"/>
        <v>0</v>
      </c>
    </row>
    <row r="21" spans="1:5" ht="12.75">
      <c r="A21" s="2">
        <v>36982</v>
      </c>
      <c r="B21" s="1">
        <v>65.8125</v>
      </c>
      <c r="C21" s="4">
        <f t="shared" si="0"/>
        <v>51.94356748224152</v>
      </c>
      <c r="D21" s="6">
        <v>51.94356748224152</v>
      </c>
      <c r="E21" s="4">
        <f t="shared" si="1"/>
        <v>0</v>
      </c>
    </row>
    <row r="22" spans="1:5" ht="12.75">
      <c r="A22" s="2">
        <v>37012</v>
      </c>
      <c r="B22" s="1">
        <v>66.0625</v>
      </c>
      <c r="C22" s="4">
        <f t="shared" si="0"/>
        <v>52.14088397790056</v>
      </c>
      <c r="D22" s="6">
        <v>52.14088397790056</v>
      </c>
      <c r="E22" s="4">
        <f t="shared" si="1"/>
        <v>0</v>
      </c>
    </row>
    <row r="23" spans="1:5" ht="12.75">
      <c r="A23" s="2">
        <v>37043</v>
      </c>
      <c r="B23" s="1">
        <v>66.375</v>
      </c>
      <c r="C23" s="4">
        <f t="shared" si="0"/>
        <v>52.387529597474355</v>
      </c>
      <c r="D23" s="6">
        <v>52.387529597474355</v>
      </c>
      <c r="E23" s="4">
        <f t="shared" si="1"/>
        <v>0</v>
      </c>
    </row>
    <row r="24" spans="1:5" ht="12.75">
      <c r="A24" s="2">
        <v>37073</v>
      </c>
      <c r="B24" s="1">
        <v>66.3125</v>
      </c>
      <c r="C24" s="4">
        <f t="shared" si="0"/>
        <v>52.338200473559596</v>
      </c>
      <c r="D24" s="6">
        <v>52.338200473559596</v>
      </c>
      <c r="E24" s="4">
        <f t="shared" si="1"/>
        <v>0</v>
      </c>
    </row>
    <row r="25" spans="1:5" ht="12.75">
      <c r="A25" s="2">
        <v>37104</v>
      </c>
      <c r="B25" s="1">
        <v>66.1875</v>
      </c>
      <c r="C25" s="4">
        <f t="shared" si="0"/>
        <v>52.23954222573008</v>
      </c>
      <c r="D25" s="6">
        <v>52.23954222573008</v>
      </c>
      <c r="E25" s="4">
        <f t="shared" si="1"/>
        <v>0</v>
      </c>
    </row>
    <row r="26" spans="1:5" ht="12.75">
      <c r="A26" s="2">
        <v>37135</v>
      </c>
      <c r="B26" s="1">
        <v>66.375</v>
      </c>
      <c r="C26" s="4">
        <f t="shared" si="0"/>
        <v>52.387529597474355</v>
      </c>
      <c r="D26" s="6">
        <v>52.387529597474355</v>
      </c>
      <c r="E26" s="4">
        <f t="shared" si="1"/>
        <v>0</v>
      </c>
    </row>
    <row r="27" spans="1:5" ht="12.75">
      <c r="A27" s="2">
        <v>37165</v>
      </c>
      <c r="B27" s="1">
        <v>66.3125</v>
      </c>
      <c r="C27" s="4">
        <f t="shared" si="0"/>
        <v>52.338200473559596</v>
      </c>
      <c r="D27" s="6">
        <v>52.338200473559596</v>
      </c>
      <c r="E27" s="4">
        <f t="shared" si="1"/>
        <v>0</v>
      </c>
    </row>
    <row r="28" spans="1:5" ht="12.75">
      <c r="A28" s="2">
        <v>37196</v>
      </c>
      <c r="B28" s="1">
        <v>66.625</v>
      </c>
      <c r="C28" s="4">
        <f t="shared" si="0"/>
        <v>52.58484609313339</v>
      </c>
      <c r="D28" s="6">
        <v>52.58484609313339</v>
      </c>
      <c r="E28" s="4">
        <f t="shared" si="1"/>
        <v>0</v>
      </c>
    </row>
    <row r="29" spans="1:5" ht="12.75">
      <c r="A29" s="2">
        <v>37226</v>
      </c>
      <c r="B29" s="1">
        <v>67</v>
      </c>
      <c r="C29" s="4">
        <f t="shared" si="0"/>
        <v>52.88082083662194</v>
      </c>
      <c r="D29" s="6">
        <v>52.88082083662194</v>
      </c>
      <c r="E29" s="4">
        <f t="shared" si="1"/>
        <v>0</v>
      </c>
    </row>
    <row r="30" spans="1:5" ht="12.75">
      <c r="A30" s="2">
        <v>37257</v>
      </c>
      <c r="B30" s="1">
        <v>68.125</v>
      </c>
      <c r="C30" s="4">
        <f t="shared" si="0"/>
        <v>53.768745067087615</v>
      </c>
      <c r="D30" s="6">
        <v>53.768745067087615</v>
      </c>
      <c r="E30" s="4">
        <f t="shared" si="1"/>
        <v>0</v>
      </c>
    </row>
    <row r="31" spans="1:5" ht="12.75">
      <c r="A31" s="2">
        <v>37288</v>
      </c>
      <c r="B31" s="1">
        <v>68.875</v>
      </c>
      <c r="C31" s="4">
        <f t="shared" si="0"/>
        <v>54.36069455406472</v>
      </c>
      <c r="D31" s="6">
        <v>54.36069455406472</v>
      </c>
      <c r="E31" s="4">
        <f t="shared" si="1"/>
        <v>0</v>
      </c>
    </row>
    <row r="32" spans="1:5" ht="12.75">
      <c r="A32" s="2">
        <v>37316</v>
      </c>
      <c r="B32" s="1">
        <v>69.5625</v>
      </c>
      <c r="C32" s="4">
        <f t="shared" si="0"/>
        <v>54.90331491712708</v>
      </c>
      <c r="D32" s="6">
        <v>54.90331491712708</v>
      </c>
      <c r="E32" s="4">
        <f t="shared" si="1"/>
        <v>0</v>
      </c>
    </row>
    <row r="33" spans="1:5" ht="12.75">
      <c r="A33" s="2">
        <v>37347</v>
      </c>
      <c r="B33" s="1">
        <v>70.6875</v>
      </c>
      <c r="C33" s="4">
        <f t="shared" si="0"/>
        <v>55.79123914759274</v>
      </c>
      <c r="D33" s="6">
        <v>55.79123914759274</v>
      </c>
      <c r="E33" s="4">
        <f t="shared" si="1"/>
        <v>0</v>
      </c>
    </row>
    <row r="34" spans="1:5" ht="12.75">
      <c r="A34" s="2">
        <v>37377</v>
      </c>
      <c r="B34" s="1">
        <v>71.1875</v>
      </c>
      <c r="C34" s="4">
        <f t="shared" si="0"/>
        <v>56.18587213891082</v>
      </c>
      <c r="D34" s="6">
        <v>56.18587213891082</v>
      </c>
      <c r="E34" s="4">
        <f t="shared" si="1"/>
        <v>0</v>
      </c>
    </row>
    <row r="35" spans="1:5" ht="12.75">
      <c r="A35" s="2">
        <v>37408</v>
      </c>
      <c r="B35" s="1">
        <v>71.6875</v>
      </c>
      <c r="C35" s="4">
        <f t="shared" si="0"/>
        <v>56.58050513022889</v>
      </c>
      <c r="D35" s="6">
        <v>56.58050513022889</v>
      </c>
      <c r="E35" s="4">
        <f t="shared" si="1"/>
        <v>0</v>
      </c>
    </row>
    <row r="36" spans="1:5" ht="12.75">
      <c r="A36" s="2">
        <v>37438</v>
      </c>
      <c r="B36" s="1">
        <v>72.6875</v>
      </c>
      <c r="C36" s="4">
        <f t="shared" si="0"/>
        <v>57.36977111286504</v>
      </c>
      <c r="D36" s="6">
        <v>57.36977111286504</v>
      </c>
      <c r="E36" s="4">
        <f t="shared" si="1"/>
        <v>0</v>
      </c>
    </row>
    <row r="37" spans="1:5" ht="12.75">
      <c r="A37" s="2">
        <v>37469</v>
      </c>
      <c r="B37" s="1">
        <v>73.0625</v>
      </c>
      <c r="C37" s="4">
        <f t="shared" si="0"/>
        <v>57.665745856353595</v>
      </c>
      <c r="D37" s="6">
        <v>57.665745856353595</v>
      </c>
      <c r="E37" s="4">
        <f t="shared" si="1"/>
        <v>0</v>
      </c>
    </row>
    <row r="38" spans="1:5" ht="12.75">
      <c r="A38" s="2">
        <v>37500</v>
      </c>
      <c r="B38" s="1">
        <v>73.8125</v>
      </c>
      <c r="C38" s="4">
        <f t="shared" si="0"/>
        <v>58.25769534333071</v>
      </c>
      <c r="D38" s="6">
        <v>58.25769534333071</v>
      </c>
      <c r="E38" s="4">
        <f t="shared" si="1"/>
        <v>0</v>
      </c>
    </row>
    <row r="39" spans="1:5" ht="12.75">
      <c r="A39" s="2">
        <v>37530</v>
      </c>
      <c r="B39" s="1">
        <v>74.9375</v>
      </c>
      <c r="C39" s="4">
        <f t="shared" si="0"/>
        <v>59.145619573796374</v>
      </c>
      <c r="D39" s="6">
        <v>59.145619573796374</v>
      </c>
      <c r="E39" s="4">
        <f t="shared" si="1"/>
        <v>0</v>
      </c>
    </row>
    <row r="40" spans="1:5" ht="12.75">
      <c r="A40" s="2">
        <v>37561</v>
      </c>
      <c r="B40" s="1">
        <v>75.1875</v>
      </c>
      <c r="C40" s="4">
        <f t="shared" si="0"/>
        <v>59.34293606945541</v>
      </c>
      <c r="D40" s="6">
        <v>59.34293606945541</v>
      </c>
      <c r="E40" s="4">
        <f t="shared" si="1"/>
        <v>0</v>
      </c>
    </row>
    <row r="41" spans="1:5" ht="12.75">
      <c r="A41" s="2">
        <v>37591</v>
      </c>
      <c r="B41" s="1">
        <v>75.3125</v>
      </c>
      <c r="C41" s="4">
        <f t="shared" si="0"/>
        <v>59.44159431728493</v>
      </c>
      <c r="D41" s="6">
        <v>59.44159431728493</v>
      </c>
      <c r="E41" s="4">
        <f t="shared" si="1"/>
        <v>0</v>
      </c>
    </row>
    <row r="42" spans="1:5" ht="12.75">
      <c r="A42" s="2">
        <v>37622</v>
      </c>
      <c r="B42" s="1">
        <v>76</v>
      </c>
      <c r="C42" s="4">
        <f t="shared" si="0"/>
        <v>59.98421468034728</v>
      </c>
      <c r="D42" s="6">
        <v>59.98421468034728</v>
      </c>
      <c r="E42" s="4">
        <f t="shared" si="1"/>
        <v>0</v>
      </c>
    </row>
    <row r="43" spans="1:5" ht="12.75">
      <c r="A43" s="2">
        <v>37653</v>
      </c>
      <c r="B43" s="1">
        <v>75.9375</v>
      </c>
      <c r="C43" s="4">
        <f t="shared" si="0"/>
        <v>59.93488555643252</v>
      </c>
      <c r="D43" s="7">
        <v>59.93488555643252</v>
      </c>
      <c r="E43" s="4">
        <f t="shared" si="1"/>
        <v>0</v>
      </c>
    </row>
    <row r="44" spans="1:5" ht="12.75">
      <c r="A44" s="2">
        <v>37681</v>
      </c>
      <c r="B44" s="1">
        <v>76.6875</v>
      </c>
      <c r="C44" s="4">
        <f t="shared" si="0"/>
        <v>60.52683504340963</v>
      </c>
      <c r="D44" s="7">
        <v>60.52683504340963</v>
      </c>
      <c r="E44" s="4">
        <f t="shared" si="1"/>
        <v>0</v>
      </c>
    </row>
    <row r="45" spans="1:5" ht="12.75">
      <c r="A45" s="2">
        <v>37712</v>
      </c>
      <c r="B45" s="1">
        <v>76.9375</v>
      </c>
      <c r="C45" s="4">
        <f t="shared" si="0"/>
        <v>60.72415153906867</v>
      </c>
      <c r="D45" s="7">
        <v>60.72415153906867</v>
      </c>
      <c r="E45" s="4">
        <f t="shared" si="1"/>
        <v>0</v>
      </c>
    </row>
    <row r="46" spans="1:5" ht="12.75">
      <c r="A46" s="2">
        <v>37742</v>
      </c>
      <c r="B46" s="1">
        <v>76.75</v>
      </c>
      <c r="C46" s="4">
        <f t="shared" si="0"/>
        <v>60.57616416732439</v>
      </c>
      <c r="D46" s="7">
        <v>60.57616416732439</v>
      </c>
      <c r="E46" s="4">
        <f t="shared" si="1"/>
        <v>0</v>
      </c>
    </row>
    <row r="47" spans="1:5" ht="12.75">
      <c r="A47" s="2">
        <v>37773</v>
      </c>
      <c r="B47" s="1">
        <v>76.5</v>
      </c>
      <c r="C47" s="4">
        <f t="shared" si="0"/>
        <v>60.378847671665355</v>
      </c>
      <c r="D47" s="7">
        <v>60.378847671665355</v>
      </c>
      <c r="E47" s="4">
        <f t="shared" si="1"/>
        <v>0</v>
      </c>
    </row>
    <row r="48" spans="1:5" ht="12.75">
      <c r="A48" s="2">
        <v>37803</v>
      </c>
      <c r="B48" s="1">
        <v>76.5</v>
      </c>
      <c r="C48" s="4">
        <f t="shared" si="0"/>
        <v>60.378847671665355</v>
      </c>
      <c r="D48" s="7">
        <v>60.378847671665355</v>
      </c>
      <c r="E48" s="4">
        <f t="shared" si="1"/>
        <v>0</v>
      </c>
    </row>
    <row r="49" spans="1:5" ht="12.75">
      <c r="A49" s="2">
        <v>37834</v>
      </c>
      <c r="B49" s="1">
        <v>76.8125</v>
      </c>
      <c r="C49" s="4">
        <f t="shared" si="0"/>
        <v>60.62549329123915</v>
      </c>
      <c r="D49" s="7">
        <v>60.62549329123915</v>
      </c>
      <c r="E49" s="4">
        <f t="shared" si="1"/>
        <v>0</v>
      </c>
    </row>
    <row r="50" spans="1:5" ht="12.75">
      <c r="A50" s="2">
        <v>37865</v>
      </c>
      <c r="B50" s="1">
        <v>76.5625</v>
      </c>
      <c r="C50" s="4">
        <f t="shared" si="0"/>
        <v>60.428176795580114</v>
      </c>
      <c r="D50" s="7">
        <v>60.428176795580114</v>
      </c>
      <c r="E50" s="4">
        <f t="shared" si="1"/>
        <v>0</v>
      </c>
    </row>
    <row r="51" spans="1:5" ht="12.75">
      <c r="A51" s="2">
        <v>37895</v>
      </c>
      <c r="B51" s="1">
        <v>76.0625</v>
      </c>
      <c r="C51" s="4">
        <f t="shared" si="0"/>
        <v>60.03354380426204</v>
      </c>
      <c r="D51" s="7">
        <v>60.03354380426204</v>
      </c>
      <c r="E51" s="4">
        <f t="shared" si="1"/>
        <v>0</v>
      </c>
    </row>
    <row r="52" spans="1:5" ht="12.75">
      <c r="A52" s="2">
        <v>37926</v>
      </c>
      <c r="B52" s="1">
        <v>75.5</v>
      </c>
      <c r="C52" s="4">
        <f t="shared" si="0"/>
        <v>59.58958168902921</v>
      </c>
      <c r="D52" s="7">
        <v>59.58958168902921</v>
      </c>
      <c r="E52" s="4">
        <f t="shared" si="1"/>
        <v>0</v>
      </c>
    </row>
    <row r="53" spans="1:5" ht="12.75">
      <c r="A53" s="2">
        <v>37956</v>
      </c>
      <c r="B53" s="1">
        <v>75.5625</v>
      </c>
      <c r="C53" s="4">
        <f t="shared" si="0"/>
        <v>59.63891081294397</v>
      </c>
      <c r="D53" s="7">
        <v>59.63891081294397</v>
      </c>
      <c r="E53" s="4">
        <f t="shared" si="1"/>
        <v>0</v>
      </c>
    </row>
    <row r="54" spans="1:5" ht="12.75">
      <c r="A54" s="2">
        <v>37987</v>
      </c>
      <c r="B54" s="1">
        <v>76.125</v>
      </c>
      <c r="C54" s="4">
        <f t="shared" si="0"/>
        <v>60.0828729281768</v>
      </c>
      <c r="D54" s="7">
        <v>60.0828729281768</v>
      </c>
      <c r="E54" s="4">
        <f t="shared" si="1"/>
        <v>0</v>
      </c>
    </row>
    <row r="55" spans="1:5" ht="12.75">
      <c r="A55" s="2">
        <v>38018</v>
      </c>
      <c r="B55" s="1">
        <v>76.5</v>
      </c>
      <c r="C55" s="4">
        <f t="shared" si="0"/>
        <v>60.378847671665355</v>
      </c>
      <c r="D55" s="7">
        <v>60.378847671665355</v>
      </c>
      <c r="E55" s="4">
        <f t="shared" si="1"/>
        <v>0</v>
      </c>
    </row>
    <row r="56" spans="1:5" ht="12.75">
      <c r="A56" s="2">
        <v>38047</v>
      </c>
      <c r="B56" s="1">
        <v>77</v>
      </c>
      <c r="C56" s="4">
        <f t="shared" si="0"/>
        <v>60.77348066298343</v>
      </c>
      <c r="D56" s="7">
        <v>60.77348066298343</v>
      </c>
      <c r="E56" s="4">
        <f t="shared" si="1"/>
        <v>0</v>
      </c>
    </row>
    <row r="57" spans="1:5" ht="12.75">
      <c r="A57" s="2">
        <v>38078</v>
      </c>
      <c r="B57" s="1">
        <v>77.125</v>
      </c>
      <c r="C57" s="4">
        <f t="shared" si="0"/>
        <v>60.87213891081295</v>
      </c>
      <c r="D57" s="7">
        <v>60.87213891081295</v>
      </c>
      <c r="E57" s="4">
        <f t="shared" si="1"/>
        <v>0</v>
      </c>
    </row>
    <row r="58" spans="1:5" ht="12.75">
      <c r="A58" s="2">
        <v>38108</v>
      </c>
      <c r="B58" s="1">
        <v>77.1875</v>
      </c>
      <c r="C58" s="4">
        <f t="shared" si="0"/>
        <v>60.92146803472771</v>
      </c>
      <c r="D58" s="7">
        <v>60.92146803472771</v>
      </c>
      <c r="E58" s="4">
        <f t="shared" si="1"/>
        <v>0</v>
      </c>
    </row>
    <row r="59" spans="1:5" ht="12.75">
      <c r="A59" s="2">
        <v>38139</v>
      </c>
      <c r="B59" s="1">
        <v>77.4375</v>
      </c>
      <c r="C59" s="4">
        <f t="shared" si="0"/>
        <v>61.11878453038675</v>
      </c>
      <c r="D59" s="7">
        <v>61.11878453038675</v>
      </c>
      <c r="E59" s="4">
        <f t="shared" si="1"/>
        <v>0</v>
      </c>
    </row>
    <row r="60" spans="1:5" ht="12.75">
      <c r="A60" s="2">
        <v>38169</v>
      </c>
      <c r="B60" s="1">
        <v>77.6875</v>
      </c>
      <c r="C60" s="4">
        <f t="shared" si="0"/>
        <v>61.31610102604578</v>
      </c>
      <c r="D60" s="7">
        <v>61.31610102604578</v>
      </c>
      <c r="E60" s="4">
        <f t="shared" si="1"/>
        <v>0</v>
      </c>
    </row>
    <row r="61" spans="1:5" ht="12.75">
      <c r="A61" s="2">
        <v>38200</v>
      </c>
      <c r="B61" s="1">
        <v>77.5625</v>
      </c>
      <c r="C61" s="4">
        <f t="shared" si="0"/>
        <v>61.21744277821627</v>
      </c>
      <c r="D61" s="8">
        <v>61.21744277821627</v>
      </c>
      <c r="E61" s="4">
        <f t="shared" si="1"/>
        <v>0</v>
      </c>
    </row>
    <row r="62" spans="1:5" ht="12.75">
      <c r="A62" s="2">
        <v>38231</v>
      </c>
      <c r="B62" s="1">
        <v>77.5625</v>
      </c>
      <c r="C62" s="4">
        <f t="shared" si="0"/>
        <v>61.21744277821627</v>
      </c>
      <c r="D62" s="7">
        <v>61.21744277821627</v>
      </c>
      <c r="E62" s="4">
        <f t="shared" si="1"/>
        <v>0</v>
      </c>
    </row>
    <row r="63" spans="1:5" ht="12.75">
      <c r="A63" s="2">
        <v>38261</v>
      </c>
      <c r="B63" s="1">
        <v>77.875</v>
      </c>
      <c r="C63" s="4">
        <f t="shared" si="0"/>
        <v>61.46408839779006</v>
      </c>
      <c r="D63" s="7">
        <v>61.46408839779006</v>
      </c>
      <c r="E63" s="4">
        <f t="shared" si="1"/>
        <v>0</v>
      </c>
    </row>
    <row r="64" spans="1:5" ht="12.75">
      <c r="A64" s="2">
        <v>38292</v>
      </c>
      <c r="B64" s="1">
        <v>78.3125</v>
      </c>
      <c r="C64" s="4">
        <f t="shared" si="0"/>
        <v>61.809392265193374</v>
      </c>
      <c r="D64" s="7">
        <v>61.809392265193374</v>
      </c>
      <c r="E64" s="4">
        <f t="shared" si="1"/>
        <v>0</v>
      </c>
    </row>
    <row r="65" spans="1:5" ht="12.75">
      <c r="A65" s="2">
        <v>38322</v>
      </c>
      <c r="B65" s="1">
        <v>78.125</v>
      </c>
      <c r="C65" s="4">
        <f t="shared" si="0"/>
        <v>61.661404893449095</v>
      </c>
      <c r="D65" s="7">
        <v>61.661404893449095</v>
      </c>
      <c r="E65" s="4">
        <f t="shared" si="1"/>
        <v>0</v>
      </c>
    </row>
    <row r="66" spans="1:5" ht="12.75">
      <c r="A66" s="2">
        <v>38353</v>
      </c>
      <c r="B66" s="1">
        <v>78.375</v>
      </c>
      <c r="C66" s="4">
        <f t="shared" si="0"/>
        <v>61.85872138910813</v>
      </c>
      <c r="D66" s="7">
        <v>61.85872138910813</v>
      </c>
      <c r="E66" s="4">
        <f t="shared" si="1"/>
        <v>0</v>
      </c>
    </row>
    <row r="67" spans="1:5" ht="12.75">
      <c r="A67" s="2">
        <v>38384</v>
      </c>
      <c r="B67" s="1">
        <v>78.5</v>
      </c>
      <c r="C67" s="4">
        <f aca="true" t="shared" si="2" ref="C67:C130">B67/1.267</f>
        <v>61.95737963693765</v>
      </c>
      <c r="D67" s="7">
        <v>61.95737963693765</v>
      </c>
      <c r="E67" s="4">
        <f t="shared" si="1"/>
        <v>0</v>
      </c>
    </row>
    <row r="68" spans="1:5" ht="12.75">
      <c r="A68" s="2">
        <v>38412</v>
      </c>
      <c r="B68" s="1">
        <v>79.3125</v>
      </c>
      <c r="C68" s="4">
        <f t="shared" si="2"/>
        <v>62.598658247829526</v>
      </c>
      <c r="D68" s="7">
        <v>62.598658247829526</v>
      </c>
      <c r="E68" s="4">
        <f aca="true" t="shared" si="3" ref="E68:E131">C68-D68</f>
        <v>0</v>
      </c>
    </row>
    <row r="69" spans="1:5" ht="12.75">
      <c r="A69" s="2">
        <v>38443</v>
      </c>
      <c r="B69" s="1">
        <v>79.75</v>
      </c>
      <c r="C69" s="4">
        <f t="shared" si="2"/>
        <v>62.943962115232836</v>
      </c>
      <c r="D69" s="7">
        <v>62.943962115232836</v>
      </c>
      <c r="E69" s="4">
        <f t="shared" si="3"/>
        <v>0</v>
      </c>
    </row>
    <row r="70" spans="1:5" ht="12.75">
      <c r="A70" s="2">
        <v>38473</v>
      </c>
      <c r="B70" s="1">
        <v>79.75</v>
      </c>
      <c r="C70" s="4">
        <f t="shared" si="2"/>
        <v>62.943962115232836</v>
      </c>
      <c r="D70" s="7">
        <v>62.943962115232836</v>
      </c>
      <c r="E70" s="4">
        <f t="shared" si="3"/>
        <v>0</v>
      </c>
    </row>
    <row r="71" spans="1:5" ht="12.75">
      <c r="A71" s="2">
        <v>38504</v>
      </c>
      <c r="B71" s="1">
        <v>79.625</v>
      </c>
      <c r="C71" s="4">
        <f t="shared" si="2"/>
        <v>62.84530386740332</v>
      </c>
      <c r="D71" s="7">
        <v>62.84530386740332</v>
      </c>
      <c r="E71" s="4">
        <f t="shared" si="3"/>
        <v>0</v>
      </c>
    </row>
    <row r="72" spans="1:5" ht="12.75">
      <c r="A72" s="2">
        <v>38534</v>
      </c>
      <c r="B72" s="1">
        <v>80.3125</v>
      </c>
      <c r="C72" s="4">
        <f t="shared" si="2"/>
        <v>63.38792423046567</v>
      </c>
      <c r="D72" s="7">
        <v>63.38792423046567</v>
      </c>
      <c r="E72" s="4">
        <f t="shared" si="3"/>
        <v>0</v>
      </c>
    </row>
    <row r="73" spans="1:5" ht="12.75">
      <c r="A73" s="2">
        <v>38565</v>
      </c>
      <c r="B73" s="1">
        <v>80.625</v>
      </c>
      <c r="C73" s="4">
        <f t="shared" si="2"/>
        <v>63.63456985003947</v>
      </c>
      <c r="D73" s="7">
        <v>63.63456985003947</v>
      </c>
      <c r="E73" s="4">
        <f t="shared" si="3"/>
        <v>0</v>
      </c>
    </row>
    <row r="74" spans="1:5" ht="12.75">
      <c r="A74" s="2">
        <v>38596</v>
      </c>
      <c r="B74" s="1">
        <v>80.9375</v>
      </c>
      <c r="C74" s="4">
        <f t="shared" si="2"/>
        <v>63.88121546961327</v>
      </c>
      <c r="D74" s="7">
        <v>63.88121546961327</v>
      </c>
      <c r="E74" s="4">
        <f t="shared" si="3"/>
        <v>0</v>
      </c>
    </row>
    <row r="75" spans="1:5" ht="12.75">
      <c r="A75" s="2">
        <v>38626</v>
      </c>
      <c r="B75" s="1">
        <v>81</v>
      </c>
      <c r="C75" s="4">
        <f t="shared" si="2"/>
        <v>63.930544593528026</v>
      </c>
      <c r="D75" s="7">
        <v>63.930544593528026</v>
      </c>
      <c r="E75" s="4">
        <f t="shared" si="3"/>
        <v>0</v>
      </c>
    </row>
    <row r="76" spans="1:5" ht="12.75">
      <c r="A76" s="2">
        <v>38657</v>
      </c>
      <c r="B76" s="1">
        <v>80.9375</v>
      </c>
      <c r="C76" s="4">
        <f t="shared" si="2"/>
        <v>63.88121546961327</v>
      </c>
      <c r="D76" s="7">
        <v>63.88121546961327</v>
      </c>
      <c r="E76" s="4">
        <f t="shared" si="3"/>
        <v>0</v>
      </c>
    </row>
    <row r="77" spans="1:5" ht="12.75">
      <c r="A77" s="2">
        <v>38687</v>
      </c>
      <c r="B77" s="1">
        <v>80.9375</v>
      </c>
      <c r="C77" s="4">
        <f t="shared" si="2"/>
        <v>63.88121546961327</v>
      </c>
      <c r="D77" s="7">
        <v>63.88121546961327</v>
      </c>
      <c r="E77" s="4">
        <f t="shared" si="3"/>
        <v>0</v>
      </c>
    </row>
    <row r="78" spans="1:5" ht="12.75">
      <c r="A78" s="2">
        <v>38718</v>
      </c>
      <c r="B78" s="1">
        <v>81.5</v>
      </c>
      <c r="C78" s="4">
        <f t="shared" si="2"/>
        <v>64.3251775848461</v>
      </c>
      <c r="D78" s="7">
        <v>64.3251775848461</v>
      </c>
      <c r="E78" s="4">
        <f t="shared" si="3"/>
        <v>0</v>
      </c>
    </row>
    <row r="79" spans="1:5" ht="12.75">
      <c r="A79" s="2">
        <v>38749</v>
      </c>
      <c r="B79" s="1">
        <v>81.5625</v>
      </c>
      <c r="C79" s="4">
        <f t="shared" si="2"/>
        <v>64.37450670876086</v>
      </c>
      <c r="D79" s="7">
        <v>64.37450670876086</v>
      </c>
      <c r="E79" s="4">
        <f t="shared" si="3"/>
        <v>0</v>
      </c>
    </row>
    <row r="80" spans="1:5" ht="12.75">
      <c r="A80" s="2">
        <v>38777</v>
      </c>
      <c r="B80" s="1">
        <v>82</v>
      </c>
      <c r="C80" s="4">
        <f t="shared" si="2"/>
        <v>64.71981057616418</v>
      </c>
      <c r="D80" s="7">
        <v>64.71981057616418</v>
      </c>
      <c r="E80" s="4">
        <f t="shared" si="3"/>
        <v>0</v>
      </c>
    </row>
    <row r="81" spans="1:5" ht="12.75">
      <c r="A81" s="2">
        <v>38808</v>
      </c>
      <c r="B81" s="1">
        <v>82.375</v>
      </c>
      <c r="C81" s="4">
        <f t="shared" si="2"/>
        <v>65.01578531965272</v>
      </c>
      <c r="D81" s="7">
        <v>65.01578531965272</v>
      </c>
      <c r="E81" s="4">
        <f t="shared" si="3"/>
        <v>0</v>
      </c>
    </row>
    <row r="82" spans="1:5" ht="12.75">
      <c r="A82" s="2">
        <v>38838</v>
      </c>
      <c r="B82" s="1">
        <v>82.875</v>
      </c>
      <c r="C82" s="4">
        <f t="shared" si="2"/>
        <v>65.4104183109708</v>
      </c>
      <c r="D82" s="7">
        <v>65.4104183109708</v>
      </c>
      <c r="E82" s="4">
        <f t="shared" si="3"/>
        <v>0</v>
      </c>
    </row>
    <row r="83" spans="1:5" ht="12.75">
      <c r="A83" s="2">
        <v>38869</v>
      </c>
      <c r="B83" s="1">
        <v>83.5</v>
      </c>
      <c r="C83" s="4">
        <f t="shared" si="2"/>
        <v>65.90370955011839</v>
      </c>
      <c r="D83" s="7">
        <v>65.90370955011839</v>
      </c>
      <c r="E83" s="4">
        <f t="shared" si="3"/>
        <v>0</v>
      </c>
    </row>
    <row r="84" spans="1:5" ht="12.75">
      <c r="A84" s="2">
        <v>38899</v>
      </c>
      <c r="B84" s="1">
        <v>84.3125</v>
      </c>
      <c r="C84" s="4">
        <f t="shared" si="2"/>
        <v>66.54498816101027</v>
      </c>
      <c r="D84" s="7">
        <v>66.54498816101027</v>
      </c>
      <c r="E84" s="4">
        <f t="shared" si="3"/>
        <v>0</v>
      </c>
    </row>
    <row r="85" spans="1:5" ht="12.75">
      <c r="A85" s="2">
        <v>38930</v>
      </c>
      <c r="B85" s="1">
        <v>85</v>
      </c>
      <c r="C85" s="4">
        <f t="shared" si="2"/>
        <v>67.08760852407262</v>
      </c>
      <c r="D85" s="7">
        <v>67.08760852407262</v>
      </c>
      <c r="E85" s="4">
        <f t="shared" si="3"/>
        <v>0</v>
      </c>
    </row>
    <row r="86" spans="1:5" ht="12.75">
      <c r="A86" s="2">
        <v>38961</v>
      </c>
      <c r="B86" s="1">
        <v>85.1875</v>
      </c>
      <c r="C86" s="4">
        <f t="shared" si="2"/>
        <v>67.2355958958169</v>
      </c>
      <c r="D86" s="7">
        <v>67.2355958958169</v>
      </c>
      <c r="E86" s="4">
        <f t="shared" si="3"/>
        <v>0</v>
      </c>
    </row>
    <row r="87" spans="1:5" ht="12.75">
      <c r="A87" s="2">
        <v>38991</v>
      </c>
      <c r="B87" s="1">
        <v>85.375</v>
      </c>
      <c r="C87" s="4">
        <f t="shared" si="2"/>
        <v>67.38358326756118</v>
      </c>
      <c r="D87" s="7">
        <v>67.38358326756118</v>
      </c>
      <c r="E87" s="4">
        <f t="shared" si="3"/>
        <v>0</v>
      </c>
    </row>
    <row r="88" spans="1:5" ht="12.75">
      <c r="A88" s="2">
        <v>39022</v>
      </c>
      <c r="B88" s="1">
        <v>85.3125</v>
      </c>
      <c r="C88" s="4">
        <f t="shared" si="2"/>
        <v>67.33425414364642</v>
      </c>
      <c r="D88" s="7">
        <v>67.33425414364642</v>
      </c>
      <c r="E88" s="4">
        <f t="shared" si="3"/>
        <v>0</v>
      </c>
    </row>
    <row r="89" spans="1:5" ht="12.75">
      <c r="A89" s="2">
        <v>39052</v>
      </c>
      <c r="B89" s="1">
        <v>85.625</v>
      </c>
      <c r="C89" s="4">
        <f t="shared" si="2"/>
        <v>67.58089976322022</v>
      </c>
      <c r="D89" s="7">
        <v>67.58089976322022</v>
      </c>
      <c r="E89" s="4">
        <f t="shared" si="3"/>
        <v>0</v>
      </c>
    </row>
    <row r="90" spans="1:5" ht="12.75">
      <c r="A90" s="2">
        <v>39083</v>
      </c>
      <c r="B90" s="1">
        <v>86.375</v>
      </c>
      <c r="C90" s="4">
        <f t="shared" si="2"/>
        <v>68.17284925019732</v>
      </c>
      <c r="D90" s="7">
        <v>68.17284925019732</v>
      </c>
      <c r="E90" s="4">
        <f t="shared" si="3"/>
        <v>0</v>
      </c>
    </row>
    <row r="91" spans="1:5" ht="12.75">
      <c r="A91" s="2">
        <v>39114</v>
      </c>
      <c r="B91" s="1">
        <v>86.25</v>
      </c>
      <c r="C91" s="4">
        <f t="shared" si="2"/>
        <v>68.0741910023678</v>
      </c>
      <c r="D91" s="7">
        <v>68.0741910023678</v>
      </c>
      <c r="E91" s="4">
        <f t="shared" si="3"/>
        <v>0</v>
      </c>
    </row>
    <row r="92" spans="1:5" ht="12.75">
      <c r="A92" s="2">
        <v>39142</v>
      </c>
      <c r="B92" s="1">
        <v>87</v>
      </c>
      <c r="C92" s="4">
        <f t="shared" si="2"/>
        <v>68.66614048934491</v>
      </c>
      <c r="D92" s="7">
        <v>68.66614048934491</v>
      </c>
      <c r="E92" s="4">
        <f t="shared" si="3"/>
        <v>0</v>
      </c>
    </row>
    <row r="93" spans="1:5" ht="12.75">
      <c r="A93" s="2">
        <v>39173</v>
      </c>
      <c r="B93" s="1">
        <v>88.125</v>
      </c>
      <c r="C93" s="4">
        <f t="shared" si="2"/>
        <v>69.55406471981058</v>
      </c>
      <c r="D93" s="7">
        <v>69.55406471981058</v>
      </c>
      <c r="E93" s="4">
        <f t="shared" si="3"/>
        <v>0</v>
      </c>
    </row>
    <row r="94" spans="1:5" ht="12.75">
      <c r="A94" s="2">
        <v>39203</v>
      </c>
      <c r="B94" s="1">
        <v>88.625</v>
      </c>
      <c r="C94" s="4">
        <f t="shared" si="2"/>
        <v>69.94869771112866</v>
      </c>
      <c r="D94" s="7">
        <v>69.94869771112866</v>
      </c>
      <c r="E94" s="4">
        <f t="shared" si="3"/>
        <v>0</v>
      </c>
    </row>
    <row r="95" spans="1:5" ht="12.75">
      <c r="A95" s="2">
        <v>39234</v>
      </c>
      <c r="B95" s="1">
        <v>89.375</v>
      </c>
      <c r="C95" s="4">
        <f t="shared" si="2"/>
        <v>70.54064719810577</v>
      </c>
      <c r="D95" s="7">
        <v>70.54064719810577</v>
      </c>
      <c r="E95" s="4">
        <f t="shared" si="3"/>
        <v>0</v>
      </c>
    </row>
    <row r="96" spans="1:5" ht="12.75">
      <c r="A96" s="2">
        <v>39264</v>
      </c>
      <c r="B96" s="1">
        <v>90.25</v>
      </c>
      <c r="C96" s="4">
        <f t="shared" si="2"/>
        <v>71.23125493291239</v>
      </c>
      <c r="D96" s="7">
        <v>71.23125493291239</v>
      </c>
      <c r="E96" s="4">
        <f t="shared" si="3"/>
        <v>0</v>
      </c>
    </row>
    <row r="97" spans="1:5" ht="12.75">
      <c r="A97" s="2">
        <v>39295</v>
      </c>
      <c r="B97" s="1">
        <v>90.6875</v>
      </c>
      <c r="C97" s="4">
        <f t="shared" si="2"/>
        <v>71.57655880031571</v>
      </c>
      <c r="D97" s="7">
        <v>71.57655880031571</v>
      </c>
      <c r="E97" s="4">
        <f t="shared" si="3"/>
        <v>0</v>
      </c>
    </row>
    <row r="98" spans="1:5" ht="12.75">
      <c r="A98" s="2">
        <v>39326</v>
      </c>
      <c r="B98" s="1">
        <v>91.3125</v>
      </c>
      <c r="C98" s="4">
        <f t="shared" si="2"/>
        <v>72.0698500394633</v>
      </c>
      <c r="D98" s="7">
        <v>72.0698500394633</v>
      </c>
      <c r="E98" s="4">
        <f t="shared" si="3"/>
        <v>0</v>
      </c>
    </row>
    <row r="99" spans="1:5" ht="12.75">
      <c r="A99" s="2">
        <v>39356</v>
      </c>
      <c r="B99" s="1">
        <v>92.125</v>
      </c>
      <c r="C99" s="4">
        <f t="shared" si="2"/>
        <v>72.71112865035518</v>
      </c>
      <c r="D99" s="7">
        <v>72.71112865035518</v>
      </c>
      <c r="E99" s="4">
        <f t="shared" si="3"/>
        <v>0</v>
      </c>
    </row>
    <row r="100" spans="1:5" ht="12.75">
      <c r="A100" s="2">
        <v>39387</v>
      </c>
      <c r="B100" s="1">
        <v>92.5</v>
      </c>
      <c r="C100" s="4">
        <f t="shared" si="2"/>
        <v>73.00710339384374</v>
      </c>
      <c r="D100" s="7">
        <v>73.00710339384374</v>
      </c>
      <c r="E100" s="4">
        <f t="shared" si="3"/>
        <v>0</v>
      </c>
    </row>
    <row r="101" spans="1:5" ht="12.75">
      <c r="A101" s="2">
        <v>39417</v>
      </c>
      <c r="B101" s="1">
        <v>93.3125</v>
      </c>
      <c r="C101" s="4">
        <f t="shared" si="2"/>
        <v>73.6483820047356</v>
      </c>
      <c r="D101" s="7">
        <v>73.6483820047356</v>
      </c>
      <c r="E101" s="4">
        <f t="shared" si="3"/>
        <v>0</v>
      </c>
    </row>
    <row r="102" spans="1:5" ht="12.75">
      <c r="A102" s="2">
        <v>39448</v>
      </c>
      <c r="B102" s="1">
        <v>94.375</v>
      </c>
      <c r="C102" s="4">
        <f t="shared" si="2"/>
        <v>74.4869771112865</v>
      </c>
      <c r="D102" s="7">
        <v>74.4869771112865</v>
      </c>
      <c r="E102" s="4">
        <f t="shared" si="3"/>
        <v>0</v>
      </c>
    </row>
    <row r="103" spans="1:5" ht="12.75">
      <c r="A103" s="2">
        <v>39479</v>
      </c>
      <c r="B103" s="1">
        <v>94.6875</v>
      </c>
      <c r="C103" s="4">
        <f t="shared" si="2"/>
        <v>74.7336227308603</v>
      </c>
      <c r="D103" s="7">
        <v>74.7336227308603</v>
      </c>
      <c r="E103" s="4">
        <f t="shared" si="3"/>
        <v>0</v>
      </c>
    </row>
    <row r="104" spans="1:5" ht="12.75">
      <c r="A104" s="2">
        <v>39508</v>
      </c>
      <c r="B104" s="1">
        <v>96.1875</v>
      </c>
      <c r="C104" s="4">
        <f t="shared" si="2"/>
        <v>75.91752170481453</v>
      </c>
      <c r="D104" s="7">
        <v>75.91752170481453</v>
      </c>
      <c r="E104" s="4">
        <f t="shared" si="3"/>
        <v>0</v>
      </c>
    </row>
    <row r="105" spans="1:5" ht="12.75">
      <c r="A105" s="2">
        <v>39539</v>
      </c>
      <c r="B105" s="1">
        <v>97.875</v>
      </c>
      <c r="C105" s="4">
        <f t="shared" si="2"/>
        <v>77.24940805051303</v>
      </c>
      <c r="D105" s="7">
        <v>77.24940805051303</v>
      </c>
      <c r="E105" s="4">
        <f t="shared" si="3"/>
        <v>0</v>
      </c>
    </row>
    <row r="106" spans="1:5" ht="12.75">
      <c r="A106" s="2">
        <v>39569</v>
      </c>
      <c r="B106" s="1">
        <v>99</v>
      </c>
      <c r="C106" s="4">
        <f t="shared" si="2"/>
        <v>78.1373322809787</v>
      </c>
      <c r="D106" s="7">
        <v>78.1373322809787</v>
      </c>
      <c r="E106" s="4">
        <f t="shared" si="3"/>
        <v>0</v>
      </c>
    </row>
    <row r="107" spans="1:5" ht="12.75">
      <c r="A107" s="2">
        <v>39600</v>
      </c>
      <c r="B107" s="1">
        <v>100.25</v>
      </c>
      <c r="C107" s="4">
        <f t="shared" si="2"/>
        <v>79.12391475927389</v>
      </c>
      <c r="D107" s="7">
        <v>79.12391475927389</v>
      </c>
      <c r="E107" s="4">
        <f t="shared" si="3"/>
        <v>0</v>
      </c>
    </row>
    <row r="108" spans="1:5" ht="12.75">
      <c r="A108" s="2">
        <v>39630</v>
      </c>
      <c r="B108" s="1">
        <v>102.375</v>
      </c>
      <c r="C108" s="4">
        <f t="shared" si="2"/>
        <v>80.8011049723757</v>
      </c>
      <c r="D108" s="7">
        <v>80.8011049723757</v>
      </c>
      <c r="E108" s="4">
        <f t="shared" si="3"/>
        <v>0</v>
      </c>
    </row>
    <row r="109" spans="1:5" ht="12.75">
      <c r="A109" s="2">
        <v>39661</v>
      </c>
      <c r="B109" s="1">
        <v>103.125</v>
      </c>
      <c r="C109" s="4">
        <f t="shared" si="2"/>
        <v>81.39305445935281</v>
      </c>
      <c r="D109" s="7">
        <v>81.39305445935281</v>
      </c>
      <c r="E109" s="4">
        <f t="shared" si="3"/>
        <v>0</v>
      </c>
    </row>
    <row r="110" spans="1:5" ht="12.75">
      <c r="A110" s="2">
        <v>39692</v>
      </c>
      <c r="B110" s="1">
        <v>103.3125</v>
      </c>
      <c r="C110" s="4">
        <f t="shared" si="2"/>
        <v>81.54104183109709</v>
      </c>
      <c r="D110" s="7">
        <v>81.54104183109709</v>
      </c>
      <c r="E110" s="4">
        <f t="shared" si="3"/>
        <v>0</v>
      </c>
    </row>
    <row r="111" spans="1:5" ht="12.75">
      <c r="A111" s="2">
        <v>39722</v>
      </c>
      <c r="B111" s="1">
        <v>103.3125</v>
      </c>
      <c r="C111" s="4">
        <f t="shared" si="2"/>
        <v>81.54104183109709</v>
      </c>
      <c r="D111" s="7">
        <v>81.54104183109709</v>
      </c>
      <c r="E111" s="4">
        <f t="shared" si="3"/>
        <v>0</v>
      </c>
    </row>
    <row r="112" spans="1:5" ht="12.75">
      <c r="A112" s="2">
        <v>39753</v>
      </c>
      <c r="B112" s="1">
        <v>103.375</v>
      </c>
      <c r="C112" s="4">
        <f t="shared" si="2"/>
        <v>81.59037095501185</v>
      </c>
      <c r="D112" s="7">
        <v>81.59037095501185</v>
      </c>
      <c r="E112" s="4">
        <f t="shared" si="3"/>
        <v>0</v>
      </c>
    </row>
    <row r="113" spans="1:5" ht="12.75">
      <c r="A113" s="2">
        <v>39783</v>
      </c>
      <c r="B113" s="1">
        <v>102.1875</v>
      </c>
      <c r="C113" s="4">
        <f t="shared" si="2"/>
        <v>80.65311760063142</v>
      </c>
      <c r="D113" s="7">
        <v>80.65311760063142</v>
      </c>
      <c r="E113" s="4">
        <f t="shared" si="3"/>
        <v>0</v>
      </c>
    </row>
    <row r="114" spans="1:5" ht="12.75">
      <c r="A114" s="2">
        <v>39814</v>
      </c>
      <c r="B114" s="1">
        <v>103.1</v>
      </c>
      <c r="C114" s="4">
        <f t="shared" si="2"/>
        <v>81.3733228097869</v>
      </c>
      <c r="D114" s="7">
        <v>81.3733228097869</v>
      </c>
      <c r="E114" s="4">
        <f t="shared" si="3"/>
        <v>0</v>
      </c>
    </row>
    <row r="115" spans="1:5" ht="12.75">
      <c r="A115" s="2">
        <v>39845</v>
      </c>
      <c r="B115" s="1">
        <v>104.3</v>
      </c>
      <c r="C115" s="4">
        <f t="shared" si="2"/>
        <v>82.32044198895028</v>
      </c>
      <c r="D115" s="7">
        <v>82.32044198895028</v>
      </c>
      <c r="E115" s="4">
        <f t="shared" si="3"/>
        <v>0</v>
      </c>
    </row>
    <row r="116" spans="1:5" ht="12.75">
      <c r="A116" s="2">
        <v>39873</v>
      </c>
      <c r="B116" s="1">
        <v>105.7</v>
      </c>
      <c r="C116" s="4">
        <f t="shared" si="2"/>
        <v>83.42541436464089</v>
      </c>
      <c r="D116" s="7">
        <v>83.42541436464089</v>
      </c>
      <c r="E116" s="4">
        <f t="shared" si="3"/>
        <v>0</v>
      </c>
    </row>
    <row r="117" spans="1:5" ht="12.75">
      <c r="A117" s="2">
        <v>39904</v>
      </c>
      <c r="B117" s="1">
        <v>106.2</v>
      </c>
      <c r="C117" s="4">
        <f t="shared" si="2"/>
        <v>83.82004735595896</v>
      </c>
      <c r="D117" s="7">
        <v>83.82004735595896</v>
      </c>
      <c r="E117" s="4">
        <f t="shared" si="3"/>
        <v>0</v>
      </c>
    </row>
    <row r="118" spans="1:5" ht="12.75">
      <c r="A118" s="2">
        <v>39934</v>
      </c>
      <c r="B118" s="1">
        <v>106.6</v>
      </c>
      <c r="C118" s="4">
        <f t="shared" si="2"/>
        <v>84.13575374901342</v>
      </c>
      <c r="D118" s="7">
        <v>84.13575374901342</v>
      </c>
      <c r="E118" s="4">
        <f t="shared" si="3"/>
        <v>0</v>
      </c>
    </row>
    <row r="119" spans="1:5" ht="12.75">
      <c r="A119" s="2">
        <v>39965</v>
      </c>
      <c r="B119" s="1">
        <v>107</v>
      </c>
      <c r="C119" s="4">
        <f t="shared" si="2"/>
        <v>84.45146014206789</v>
      </c>
      <c r="D119" s="7">
        <v>84.45146014206789</v>
      </c>
      <c r="E119" s="4">
        <f t="shared" si="3"/>
        <v>0</v>
      </c>
    </row>
    <row r="120" spans="1:5" ht="12.75">
      <c r="A120" s="2">
        <v>39995</v>
      </c>
      <c r="B120" s="1">
        <v>108.2</v>
      </c>
      <c r="C120" s="4">
        <f t="shared" si="2"/>
        <v>85.39857932123127</v>
      </c>
      <c r="D120" s="7">
        <v>85.39857932123127</v>
      </c>
      <c r="E120" s="4">
        <f t="shared" si="3"/>
        <v>0</v>
      </c>
    </row>
    <row r="121" spans="1:5" ht="12.75">
      <c r="A121" s="2">
        <v>40026</v>
      </c>
      <c r="B121" s="1">
        <v>108.5</v>
      </c>
      <c r="C121" s="4">
        <f t="shared" si="2"/>
        <v>85.6353591160221</v>
      </c>
      <c r="D121" s="7">
        <v>85.6353591160221</v>
      </c>
      <c r="E121" s="4">
        <f t="shared" si="3"/>
        <v>0</v>
      </c>
    </row>
    <row r="122" spans="1:5" ht="12.75">
      <c r="A122" s="2">
        <v>40057</v>
      </c>
      <c r="B122" s="1">
        <v>108.9</v>
      </c>
      <c r="C122" s="4">
        <f t="shared" si="2"/>
        <v>85.95106550907657</v>
      </c>
      <c r="D122" s="7">
        <v>85.95106550907657</v>
      </c>
      <c r="E122" s="4">
        <f t="shared" si="3"/>
        <v>0</v>
      </c>
    </row>
    <row r="123" spans="1:5" ht="12.75">
      <c r="A123" s="2">
        <v>40087</v>
      </c>
      <c r="B123" s="1">
        <v>108.9</v>
      </c>
      <c r="C123" s="4">
        <f t="shared" si="2"/>
        <v>85.95106550907657</v>
      </c>
      <c r="D123" s="7">
        <v>85.95106550907657</v>
      </c>
      <c r="E123" s="4">
        <f t="shared" si="3"/>
        <v>0</v>
      </c>
    </row>
    <row r="124" spans="1:5" ht="12.75">
      <c r="A124" s="2">
        <v>40118</v>
      </c>
      <c r="B124" s="1">
        <v>108.9</v>
      </c>
      <c r="C124" s="4">
        <f t="shared" si="2"/>
        <v>85.95106550907657</v>
      </c>
      <c r="D124" s="7">
        <v>85.95106550907657</v>
      </c>
      <c r="E124" s="4">
        <f t="shared" si="3"/>
        <v>0</v>
      </c>
    </row>
    <row r="125" spans="1:5" ht="12.75">
      <c r="A125" s="2">
        <v>40148</v>
      </c>
      <c r="B125" s="1">
        <v>109.2</v>
      </c>
      <c r="C125" s="4">
        <f t="shared" si="2"/>
        <v>86.1878453038674</v>
      </c>
      <c r="D125" s="7">
        <v>86.1878453038674</v>
      </c>
      <c r="E125" s="4">
        <f t="shared" si="3"/>
        <v>0</v>
      </c>
    </row>
    <row r="126" spans="1:5" ht="12.75">
      <c r="A126" s="2">
        <v>40179</v>
      </c>
      <c r="B126" s="1">
        <v>109.5</v>
      </c>
      <c r="C126" s="4">
        <f t="shared" si="2"/>
        <v>86.42462509865825</v>
      </c>
      <c r="D126" s="7">
        <v>86.42462509865825</v>
      </c>
      <c r="E126" s="4">
        <f t="shared" si="3"/>
        <v>0</v>
      </c>
    </row>
    <row r="127" spans="1:5" ht="12.75">
      <c r="A127" s="2">
        <v>40210</v>
      </c>
      <c r="B127" s="1">
        <v>110.2</v>
      </c>
      <c r="C127" s="4">
        <f t="shared" si="2"/>
        <v>86.97711128650356</v>
      </c>
      <c r="D127" s="7">
        <v>86.97711128650356</v>
      </c>
      <c r="E127" s="4">
        <f t="shared" si="3"/>
        <v>0</v>
      </c>
    </row>
    <row r="128" spans="1:5" ht="12.75">
      <c r="A128" s="2">
        <v>40238</v>
      </c>
      <c r="B128" s="1">
        <v>111.1</v>
      </c>
      <c r="C128" s="4">
        <f t="shared" si="2"/>
        <v>87.68745067087609</v>
      </c>
      <c r="D128" s="7">
        <v>87.68745067087609</v>
      </c>
      <c r="E128" s="4">
        <f t="shared" si="3"/>
        <v>0</v>
      </c>
    </row>
    <row r="129" spans="1:5" ht="12.75">
      <c r="A129" s="2">
        <v>40269</v>
      </c>
      <c r="B129" s="1">
        <v>111.3</v>
      </c>
      <c r="C129" s="4">
        <f t="shared" si="2"/>
        <v>87.84530386740332</v>
      </c>
      <c r="D129" s="7">
        <v>87.84530386740332</v>
      </c>
      <c r="E129" s="4">
        <f t="shared" si="3"/>
        <v>0</v>
      </c>
    </row>
    <row r="130" spans="1:5" ht="12.75">
      <c r="A130" s="2">
        <v>40299</v>
      </c>
      <c r="B130" s="1">
        <v>111.5</v>
      </c>
      <c r="C130" s="4">
        <f t="shared" si="2"/>
        <v>88.00315706393054</v>
      </c>
      <c r="D130" s="7">
        <v>88.00315706393054</v>
      </c>
      <c r="E130" s="4">
        <f t="shared" si="3"/>
        <v>0</v>
      </c>
    </row>
    <row r="131" spans="1:5" ht="12.75">
      <c r="A131" s="2">
        <v>40330</v>
      </c>
      <c r="B131" s="1">
        <v>111.5</v>
      </c>
      <c r="C131" s="4">
        <f aca="true" t="shared" si="4" ref="C131:C161">B131/1.267</f>
        <v>88.00315706393054</v>
      </c>
      <c r="D131" s="7">
        <v>88.00315706393054</v>
      </c>
      <c r="E131" s="4">
        <f t="shared" si="3"/>
        <v>0</v>
      </c>
    </row>
    <row r="132" spans="1:5" ht="12.75">
      <c r="A132" s="2">
        <v>40360</v>
      </c>
      <c r="B132" s="1">
        <v>112.2</v>
      </c>
      <c r="C132" s="4">
        <f t="shared" si="4"/>
        <v>88.55564325177586</v>
      </c>
      <c r="D132" s="7">
        <v>88.55564325177586</v>
      </c>
      <c r="E132" s="4">
        <f aca="true" t="shared" si="5" ref="E132:E162">C132-D132</f>
        <v>0</v>
      </c>
    </row>
    <row r="133" spans="1:5" ht="12.75">
      <c r="A133" s="2">
        <v>40391</v>
      </c>
      <c r="B133" s="1">
        <v>112.3</v>
      </c>
      <c r="C133" s="4">
        <f t="shared" si="4"/>
        <v>88.63456985003947</v>
      </c>
      <c r="D133" s="7">
        <v>88.63456985003947</v>
      </c>
      <c r="E133" s="4">
        <f t="shared" si="5"/>
        <v>0</v>
      </c>
    </row>
    <row r="134" spans="1:5" ht="12.75">
      <c r="A134" s="2">
        <v>40422</v>
      </c>
      <c r="B134" s="1">
        <v>112.4</v>
      </c>
      <c r="C134" s="4">
        <f t="shared" si="4"/>
        <v>88.71349644830309</v>
      </c>
      <c r="D134" s="7">
        <v>88.71349644830309</v>
      </c>
      <c r="E134" s="4">
        <f t="shared" si="5"/>
        <v>0</v>
      </c>
    </row>
    <row r="135" spans="1:5" ht="12.75">
      <c r="A135" s="2">
        <v>40452</v>
      </c>
      <c r="B135" s="1">
        <v>112.6</v>
      </c>
      <c r="C135" s="4">
        <f t="shared" si="4"/>
        <v>88.8713496448303</v>
      </c>
      <c r="D135" s="7">
        <v>88.8713496448303</v>
      </c>
      <c r="E135" s="4">
        <f t="shared" si="5"/>
        <v>0</v>
      </c>
    </row>
    <row r="136" spans="1:5" ht="12.75">
      <c r="A136" s="2">
        <v>40483</v>
      </c>
      <c r="B136" s="1">
        <v>112.8</v>
      </c>
      <c r="C136" s="4">
        <f t="shared" si="4"/>
        <v>89.02920284135755</v>
      </c>
      <c r="D136" s="7">
        <v>89.02920284135755</v>
      </c>
      <c r="E136" s="4">
        <f t="shared" si="5"/>
        <v>0</v>
      </c>
    </row>
    <row r="137" spans="1:5" ht="12.75">
      <c r="A137" s="2">
        <v>40513</v>
      </c>
      <c r="B137" s="1">
        <v>113</v>
      </c>
      <c r="C137" s="4">
        <f t="shared" si="4"/>
        <v>89.18705603788477</v>
      </c>
      <c r="D137" s="7">
        <v>89.18705603788477</v>
      </c>
      <c r="E137" s="4">
        <f t="shared" si="5"/>
        <v>0</v>
      </c>
    </row>
    <row r="138" spans="1:5" ht="12.75">
      <c r="A138" s="2">
        <v>40544</v>
      </c>
      <c r="B138" s="1">
        <v>113.5</v>
      </c>
      <c r="C138" s="4">
        <f t="shared" si="4"/>
        <v>89.58168902920285</v>
      </c>
      <c r="D138" s="7">
        <v>89.58168902920285</v>
      </c>
      <c r="E138" s="4">
        <f t="shared" si="5"/>
        <v>0</v>
      </c>
    </row>
    <row r="139" spans="1:5" ht="12.75">
      <c r="A139" s="2">
        <v>40575</v>
      </c>
      <c r="B139" s="1">
        <v>114.3</v>
      </c>
      <c r="C139" s="4">
        <f t="shared" si="4"/>
        <v>90.21310181531176</v>
      </c>
      <c r="D139" s="7">
        <v>90.21310181531176</v>
      </c>
      <c r="E139" s="4">
        <f t="shared" si="5"/>
        <v>0</v>
      </c>
    </row>
    <row r="140" spans="1:5" ht="12.75">
      <c r="A140" s="2">
        <v>40603</v>
      </c>
      <c r="B140" s="1">
        <v>115.7</v>
      </c>
      <c r="C140" s="4">
        <f t="shared" si="4"/>
        <v>91.31807419100238</v>
      </c>
      <c r="D140" s="7">
        <v>91.31807419100238</v>
      </c>
      <c r="E140" s="4">
        <f t="shared" si="5"/>
        <v>0</v>
      </c>
    </row>
    <row r="141" spans="1:5" ht="12.75">
      <c r="A141" s="2">
        <v>40634</v>
      </c>
      <c r="B141" s="1">
        <v>116</v>
      </c>
      <c r="C141" s="4">
        <f t="shared" si="4"/>
        <v>91.55485398579322</v>
      </c>
      <c r="D141" s="7">
        <v>91.55485398579322</v>
      </c>
      <c r="E141" s="4">
        <f t="shared" si="5"/>
        <v>0</v>
      </c>
    </row>
    <row r="142" spans="1:5" ht="12.75">
      <c r="A142" s="2">
        <v>40664</v>
      </c>
      <c r="B142" s="1">
        <v>116.6</v>
      </c>
      <c r="C142" s="4">
        <f t="shared" si="4"/>
        <v>92.0284135753749</v>
      </c>
      <c r="D142" s="7">
        <v>92.0284135753749</v>
      </c>
      <c r="E142" s="4">
        <f t="shared" si="5"/>
        <v>0</v>
      </c>
    </row>
    <row r="143" spans="1:5" ht="12.75">
      <c r="A143" s="2">
        <v>40695</v>
      </c>
      <c r="B143" s="1">
        <v>117.1</v>
      </c>
      <c r="C143" s="4">
        <f t="shared" si="4"/>
        <v>92.42304656669297</v>
      </c>
      <c r="D143" s="7">
        <v>92.42304656669297</v>
      </c>
      <c r="E143" s="4">
        <f t="shared" si="5"/>
        <v>0</v>
      </c>
    </row>
    <row r="144" spans="1:5" ht="12.75">
      <c r="A144" s="2">
        <v>40725</v>
      </c>
      <c r="B144" s="1">
        <v>118.1</v>
      </c>
      <c r="C144" s="4">
        <f t="shared" si="4"/>
        <v>93.21231254932913</v>
      </c>
      <c r="D144" s="7">
        <v>93.21231254932913</v>
      </c>
      <c r="E144" s="4">
        <f t="shared" si="5"/>
        <v>0</v>
      </c>
    </row>
    <row r="145" spans="1:5" ht="12.75">
      <c r="A145" s="2">
        <v>40756</v>
      </c>
      <c r="B145" s="1">
        <v>118.3</v>
      </c>
      <c r="C145" s="4">
        <f t="shared" si="4"/>
        <v>93.37016574585635</v>
      </c>
      <c r="D145" s="7">
        <v>93.37016574585635</v>
      </c>
      <c r="E145" s="4">
        <f t="shared" si="5"/>
        <v>0</v>
      </c>
    </row>
    <row r="146" spans="1:5" ht="12.75">
      <c r="A146" s="2">
        <v>40787</v>
      </c>
      <c r="B146" s="1">
        <v>118.8</v>
      </c>
      <c r="C146" s="4">
        <f t="shared" si="4"/>
        <v>93.76479873717443</v>
      </c>
      <c r="D146" s="7">
        <v>93.76479873717443</v>
      </c>
      <c r="E146" s="4">
        <f t="shared" si="5"/>
        <v>0</v>
      </c>
    </row>
    <row r="147" spans="1:5" ht="12.75">
      <c r="A147" s="2">
        <v>40817</v>
      </c>
      <c r="B147" s="1">
        <v>119.4</v>
      </c>
      <c r="C147" s="4">
        <f t="shared" si="4"/>
        <v>94.23835832675613</v>
      </c>
      <c r="D147" s="7">
        <v>94.23835832675613</v>
      </c>
      <c r="E147" s="4">
        <f t="shared" si="5"/>
        <v>0</v>
      </c>
    </row>
    <row r="148" spans="1:5" ht="12.75">
      <c r="A148" s="2">
        <v>40848</v>
      </c>
      <c r="B148" s="1">
        <v>119.7</v>
      </c>
      <c r="C148" s="4">
        <f t="shared" si="4"/>
        <v>94.47513812154698</v>
      </c>
      <c r="D148" s="7">
        <v>94.47513812154698</v>
      </c>
      <c r="E148" s="4">
        <f t="shared" si="5"/>
        <v>0</v>
      </c>
    </row>
    <row r="149" spans="1:5" ht="12.75">
      <c r="A149" s="2">
        <v>40878</v>
      </c>
      <c r="B149" s="1">
        <v>119.9</v>
      </c>
      <c r="C149" s="4">
        <f t="shared" si="4"/>
        <v>94.6329913180742</v>
      </c>
      <c r="D149" s="7">
        <v>94.6329913180742</v>
      </c>
      <c r="E149" s="4">
        <f t="shared" si="5"/>
        <v>0</v>
      </c>
    </row>
    <row r="150" spans="1:5" ht="12.75">
      <c r="A150" s="2">
        <v>40909</v>
      </c>
      <c r="B150" s="1">
        <v>120.6</v>
      </c>
      <c r="C150" s="4">
        <f t="shared" si="4"/>
        <v>95.1854775059195</v>
      </c>
      <c r="D150" s="7">
        <v>95.1854775059195</v>
      </c>
      <c r="E150" s="4">
        <f t="shared" si="5"/>
        <v>0</v>
      </c>
    </row>
    <row r="151" spans="1:5" ht="12.75">
      <c r="A151" s="2">
        <v>40940</v>
      </c>
      <c r="B151" s="1">
        <v>121.3</v>
      </c>
      <c r="C151" s="4">
        <f t="shared" si="4"/>
        <v>95.7379636937648</v>
      </c>
      <c r="D151" s="7">
        <v>95.7379636937648</v>
      </c>
      <c r="E151" s="4">
        <f t="shared" si="5"/>
        <v>0</v>
      </c>
    </row>
    <row r="152" spans="1:5" ht="12.75">
      <c r="A152" s="2">
        <v>40969</v>
      </c>
      <c r="B152" s="1">
        <v>122.6</v>
      </c>
      <c r="C152" s="4">
        <f t="shared" si="4"/>
        <v>96.7640094711918</v>
      </c>
      <c r="D152" s="7">
        <v>96.7640094711918</v>
      </c>
      <c r="E152" s="4">
        <f t="shared" si="5"/>
        <v>0</v>
      </c>
    </row>
    <row r="153" spans="1:5" ht="12.75">
      <c r="A153" s="2">
        <v>41000</v>
      </c>
      <c r="B153" s="1">
        <v>123.1</v>
      </c>
      <c r="C153" s="4">
        <f t="shared" si="4"/>
        <v>97.15864246250987</v>
      </c>
      <c r="D153" s="7">
        <v>97.15864246250987</v>
      </c>
      <c r="E153" s="4">
        <f t="shared" si="5"/>
        <v>0</v>
      </c>
    </row>
    <row r="154" spans="1:5" ht="12.75">
      <c r="A154" s="2">
        <v>41030</v>
      </c>
      <c r="B154" s="1">
        <v>123.2</v>
      </c>
      <c r="C154" s="4">
        <f t="shared" si="4"/>
        <v>97.2375690607735</v>
      </c>
      <c r="D154" s="7">
        <v>97.2375690607735</v>
      </c>
      <c r="E154" s="4">
        <f t="shared" si="5"/>
        <v>0</v>
      </c>
    </row>
    <row r="155" spans="1:5" ht="12.75">
      <c r="A155" s="2">
        <v>41061</v>
      </c>
      <c r="B155" s="1">
        <v>123.5</v>
      </c>
      <c r="C155" s="4">
        <f t="shared" si="4"/>
        <v>97.47434885556433</v>
      </c>
      <c r="D155" s="7">
        <v>97.47434885556433</v>
      </c>
      <c r="E155" s="4">
        <f t="shared" si="5"/>
        <v>0</v>
      </c>
    </row>
    <row r="156" spans="1:5" ht="12.75">
      <c r="A156" s="2">
        <v>41091</v>
      </c>
      <c r="B156" s="1">
        <v>123.9</v>
      </c>
      <c r="C156" s="4">
        <f t="shared" si="4"/>
        <v>97.7900552486188</v>
      </c>
      <c r="D156" s="7">
        <v>97.7900552486188</v>
      </c>
      <c r="E156" s="4">
        <f t="shared" si="5"/>
        <v>0</v>
      </c>
    </row>
    <row r="157" spans="1:5" ht="12.75">
      <c r="A157" s="2">
        <v>41122</v>
      </c>
      <c r="B157" s="1">
        <v>124.2</v>
      </c>
      <c r="C157" s="4">
        <f t="shared" si="4"/>
        <v>98.02683504340963</v>
      </c>
      <c r="D157" s="7">
        <v>98.02683504340963</v>
      </c>
      <c r="E157" s="4">
        <f t="shared" si="5"/>
        <v>0</v>
      </c>
    </row>
    <row r="158" spans="1:5" ht="12.75">
      <c r="A158" s="2">
        <v>41153</v>
      </c>
      <c r="B158" s="1">
        <v>125.3</v>
      </c>
      <c r="C158" s="4">
        <f t="shared" si="4"/>
        <v>98.89502762430939</v>
      </c>
      <c r="D158" s="7">
        <v>98.89502762430939</v>
      </c>
      <c r="E158" s="4">
        <f t="shared" si="5"/>
        <v>0</v>
      </c>
    </row>
    <row r="159" spans="1:5" ht="12.75">
      <c r="A159" s="2">
        <v>41183</v>
      </c>
      <c r="B159" s="1">
        <v>126.1</v>
      </c>
      <c r="C159" s="4">
        <f t="shared" si="4"/>
        <v>99.52644041041832</v>
      </c>
      <c r="D159" s="7">
        <v>99.52644041041832</v>
      </c>
      <c r="E159" s="4">
        <f t="shared" si="5"/>
        <v>0</v>
      </c>
    </row>
    <row r="160" spans="1:5" ht="12.75">
      <c r="A160" s="2">
        <v>41214</v>
      </c>
      <c r="B160" s="1">
        <v>126.4</v>
      </c>
      <c r="C160" s="4">
        <f t="shared" si="4"/>
        <v>99.76322020520917</v>
      </c>
      <c r="D160" s="7">
        <v>99.76322020520917</v>
      </c>
      <c r="E160" s="4">
        <f t="shared" si="5"/>
        <v>0</v>
      </c>
    </row>
    <row r="161" spans="1:5" ht="12.75">
      <c r="A161" s="2">
        <v>41244</v>
      </c>
      <c r="B161" s="1">
        <v>126.7</v>
      </c>
      <c r="C161" s="4">
        <f t="shared" si="4"/>
        <v>100.00000000000001</v>
      </c>
      <c r="D161" s="7">
        <v>100</v>
      </c>
      <c r="E161" s="4">
        <f t="shared" si="5"/>
        <v>0</v>
      </c>
    </row>
    <row r="162" spans="4:5" ht="12.75">
      <c r="D162" s="7">
        <v>100.3</v>
      </c>
      <c r="E162" s="4">
        <f t="shared" si="5"/>
        <v>-100.3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0"/>
  <sheetViews>
    <sheetView zoomScalePageLayoutView="0" workbookViewId="0" topLeftCell="D1">
      <selection activeCell="G14" sqref="G14"/>
    </sheetView>
  </sheetViews>
  <sheetFormatPr defaultColWidth="9.140625" defaultRowHeight="12.75"/>
  <cols>
    <col min="4" max="4" width="21.421875" style="0" bestFit="1" customWidth="1"/>
    <col min="6" max="6" width="10.421875" style="0" bestFit="1" customWidth="1"/>
    <col min="7" max="7" width="52.8515625" style="0" bestFit="1" customWidth="1"/>
    <col min="8" max="8" width="11.57421875" style="0" bestFit="1" customWidth="1"/>
    <col min="9" max="9" width="14.7109375" style="0" bestFit="1" customWidth="1"/>
    <col min="10" max="10" width="13.140625" style="0" bestFit="1" customWidth="1"/>
    <col min="11" max="11" width="14.8515625" style="0" bestFit="1" customWidth="1"/>
    <col min="13" max="13" width="19.7109375" style="4" bestFit="1" customWidth="1"/>
    <col min="14" max="14" width="18.8515625" style="4" bestFit="1" customWidth="1"/>
    <col min="15" max="15" width="23.00390625" style="0" bestFit="1" customWidth="1"/>
    <col min="16" max="16" width="18.8515625" style="0" bestFit="1" customWidth="1"/>
  </cols>
  <sheetData>
    <row r="1" spans="1:14" ht="12.75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20" t="s">
        <v>247</v>
      </c>
      <c r="N1" s="20" t="s">
        <v>248</v>
      </c>
    </row>
    <row r="2" spans="1:15" ht="12.75">
      <c r="A2" s="12" t="s">
        <v>17</v>
      </c>
      <c r="B2" s="12" t="s">
        <v>1</v>
      </c>
      <c r="C2" s="12" t="s">
        <v>1</v>
      </c>
      <c r="D2" s="13" t="s">
        <v>18</v>
      </c>
      <c r="E2" s="12" t="s">
        <v>19</v>
      </c>
      <c r="F2" s="14">
        <v>39539</v>
      </c>
      <c r="G2" s="12" t="s">
        <v>20</v>
      </c>
      <c r="H2" s="14">
        <v>43190</v>
      </c>
      <c r="I2" s="12" t="s">
        <v>21</v>
      </c>
      <c r="J2" s="12" t="s">
        <v>22</v>
      </c>
      <c r="K2" s="15">
        <v>1081000000</v>
      </c>
      <c r="L2" s="15">
        <v>6.25</v>
      </c>
      <c r="M2" s="23" t="s">
        <v>23</v>
      </c>
      <c r="N2" s="4">
        <f>M2/1.267</f>
        <v>47.324711917916346</v>
      </c>
      <c r="O2" s="81"/>
    </row>
    <row r="3" spans="1:14" ht="12.75">
      <c r="A3" s="12" t="s">
        <v>24</v>
      </c>
      <c r="B3" s="12" t="s">
        <v>1</v>
      </c>
      <c r="C3" s="12" t="s">
        <v>1</v>
      </c>
      <c r="D3" s="13" t="s">
        <v>18</v>
      </c>
      <c r="E3" s="12" t="s">
        <v>19</v>
      </c>
      <c r="F3" s="14">
        <v>39892</v>
      </c>
      <c r="G3" s="12" t="s">
        <v>25</v>
      </c>
      <c r="H3" s="14">
        <v>43728</v>
      </c>
      <c r="I3" s="12" t="s">
        <v>21</v>
      </c>
      <c r="J3" s="12" t="s">
        <v>26</v>
      </c>
      <c r="K3" s="15">
        <v>3000000000</v>
      </c>
      <c r="L3" s="15">
        <v>6</v>
      </c>
      <c r="M3" s="24">
        <v>102.64717741935483</v>
      </c>
      <c r="N3" s="4">
        <f aca="true" t="shared" si="0" ref="N3:N66">M3/1.267</f>
        <v>81.01592535071416</v>
      </c>
    </row>
    <row r="4" spans="1:14" ht="12.75">
      <c r="A4" s="12" t="s">
        <v>27</v>
      </c>
      <c r="B4" s="12" t="s">
        <v>1</v>
      </c>
      <c r="C4" s="12" t="s">
        <v>1</v>
      </c>
      <c r="D4" s="13" t="s">
        <v>18</v>
      </c>
      <c r="E4" s="12" t="s">
        <v>19</v>
      </c>
      <c r="F4" s="14">
        <v>40157</v>
      </c>
      <c r="G4" s="12" t="s">
        <v>20</v>
      </c>
      <c r="H4" s="14">
        <v>47094</v>
      </c>
      <c r="I4" s="12" t="s">
        <v>21</v>
      </c>
      <c r="J4" s="12" t="s">
        <v>28</v>
      </c>
      <c r="K4" s="15">
        <v>845283052</v>
      </c>
      <c r="L4" s="15">
        <v>5.5</v>
      </c>
      <c r="M4" s="23" t="s">
        <v>29</v>
      </c>
      <c r="N4" s="4">
        <f t="shared" si="0"/>
        <v>51.490805051302296</v>
      </c>
    </row>
    <row r="5" spans="1:14" ht="12.75">
      <c r="A5" s="12" t="s">
        <v>30</v>
      </c>
      <c r="B5" s="12" t="s">
        <v>1</v>
      </c>
      <c r="C5" s="12" t="s">
        <v>1</v>
      </c>
      <c r="D5" s="13" t="s">
        <v>18</v>
      </c>
      <c r="E5" s="12" t="s">
        <v>19</v>
      </c>
      <c r="F5" s="14">
        <v>39562</v>
      </c>
      <c r="G5" s="12" t="s">
        <v>31</v>
      </c>
      <c r="H5" s="14">
        <v>41364</v>
      </c>
      <c r="I5" s="12" t="s">
        <v>21</v>
      </c>
      <c r="J5" s="12" t="s">
        <v>32</v>
      </c>
      <c r="K5" s="15">
        <v>128500000</v>
      </c>
      <c r="L5" s="15">
        <v>6.25</v>
      </c>
      <c r="M5" s="25">
        <v>59.97686637090882</v>
      </c>
      <c r="N5" s="4">
        <f t="shared" si="0"/>
        <v>47.33770037167232</v>
      </c>
    </row>
    <row r="6" spans="1:14" ht="12.75">
      <c r="A6" s="12" t="s">
        <v>33</v>
      </c>
      <c r="B6" s="12" t="s">
        <v>1</v>
      </c>
      <c r="C6" s="12" t="s">
        <v>1</v>
      </c>
      <c r="D6" s="13" t="s">
        <v>18</v>
      </c>
      <c r="E6" s="12" t="s">
        <v>19</v>
      </c>
      <c r="F6" s="14">
        <v>39941</v>
      </c>
      <c r="G6" s="12" t="s">
        <v>31</v>
      </c>
      <c r="H6" s="14">
        <v>41767</v>
      </c>
      <c r="I6" s="12" t="s">
        <v>21</v>
      </c>
      <c r="J6" s="12" t="s">
        <v>34</v>
      </c>
      <c r="K6" s="15">
        <v>2020000000</v>
      </c>
      <c r="L6" s="15">
        <v>8</v>
      </c>
      <c r="M6" s="26">
        <v>103.370967742</v>
      </c>
      <c r="N6" s="4">
        <f t="shared" si="0"/>
        <v>81.58718843093924</v>
      </c>
    </row>
    <row r="7" spans="1:14" ht="12.75">
      <c r="A7" s="12" t="s">
        <v>35</v>
      </c>
      <c r="B7" s="12" t="s">
        <v>1</v>
      </c>
      <c r="C7" s="12" t="s">
        <v>1</v>
      </c>
      <c r="D7" s="13" t="s">
        <v>18</v>
      </c>
      <c r="E7" s="12" t="s">
        <v>19</v>
      </c>
      <c r="F7" s="14">
        <v>40252</v>
      </c>
      <c r="G7" s="12" t="s">
        <v>31</v>
      </c>
      <c r="H7" s="14">
        <v>42078</v>
      </c>
      <c r="I7" s="12" t="s">
        <v>21</v>
      </c>
      <c r="J7" s="12" t="s">
        <v>36</v>
      </c>
      <c r="K7" s="15">
        <v>750000000</v>
      </c>
      <c r="L7" s="15">
        <v>5.1</v>
      </c>
      <c r="M7" s="27">
        <v>109.035483871</v>
      </c>
      <c r="N7" s="4">
        <f t="shared" si="0"/>
        <v>86.05799831965273</v>
      </c>
    </row>
    <row r="8" spans="1:14" ht="12.75">
      <c r="A8" s="16" t="s">
        <v>37</v>
      </c>
      <c r="B8" s="12" t="s">
        <v>1</v>
      </c>
      <c r="C8" s="12" t="s">
        <v>1</v>
      </c>
      <c r="D8" s="13" t="s">
        <v>18</v>
      </c>
      <c r="E8" s="12" t="s">
        <v>19</v>
      </c>
      <c r="F8" s="14">
        <v>40827</v>
      </c>
      <c r="G8" s="12" t="s">
        <v>38</v>
      </c>
      <c r="H8" s="14">
        <v>42654</v>
      </c>
      <c r="I8" s="12" t="s">
        <v>21</v>
      </c>
      <c r="J8" s="12" t="s">
        <v>39</v>
      </c>
      <c r="K8" s="15">
        <v>652000000</v>
      </c>
      <c r="L8" s="15">
        <v>4</v>
      </c>
      <c r="M8" s="28">
        <v>117.42258</v>
      </c>
      <c r="N8" s="4">
        <f t="shared" si="0"/>
        <v>92.67764798737174</v>
      </c>
    </row>
    <row r="9" spans="1:14" ht="12.75">
      <c r="A9" s="17" t="s">
        <v>40</v>
      </c>
      <c r="B9" s="12" t="s">
        <v>1</v>
      </c>
      <c r="C9" s="12" t="s">
        <v>1</v>
      </c>
      <c r="D9" s="13" t="s">
        <v>18</v>
      </c>
      <c r="E9" s="12" t="s">
        <v>19</v>
      </c>
      <c r="F9" s="14">
        <v>41323</v>
      </c>
      <c r="G9" s="12" t="s">
        <v>41</v>
      </c>
      <c r="H9" s="14">
        <v>43149</v>
      </c>
      <c r="I9" s="12" t="s">
        <v>21</v>
      </c>
      <c r="J9" s="12" t="s">
        <v>42</v>
      </c>
      <c r="K9" s="15">
        <v>800000000</v>
      </c>
      <c r="L9" s="15">
        <v>3.2</v>
      </c>
      <c r="M9" s="27">
        <v>126.28214</v>
      </c>
      <c r="N9" s="4">
        <f t="shared" si="0"/>
        <v>99.67019731649566</v>
      </c>
    </row>
    <row r="10" spans="1:14" ht="12.75">
      <c r="A10" s="12" t="s">
        <v>43</v>
      </c>
      <c r="B10" s="12" t="s">
        <v>1</v>
      </c>
      <c r="C10" s="12" t="s">
        <v>44</v>
      </c>
      <c r="D10" s="13" t="s">
        <v>18</v>
      </c>
      <c r="E10" s="12" t="s">
        <v>19</v>
      </c>
      <c r="F10" s="14">
        <v>41089</v>
      </c>
      <c r="G10" s="12" t="s">
        <v>45</v>
      </c>
      <c r="H10" s="14">
        <v>45472</v>
      </c>
      <c r="I10" s="12" t="s">
        <v>21</v>
      </c>
      <c r="J10" s="12" t="s">
        <v>46</v>
      </c>
      <c r="K10" s="15">
        <v>133000000</v>
      </c>
      <c r="L10" s="15">
        <v>4.5</v>
      </c>
      <c r="M10" s="29">
        <v>122.51333</v>
      </c>
      <c r="N10" s="4">
        <f t="shared" si="0"/>
        <v>96.69560378847672</v>
      </c>
    </row>
    <row r="11" spans="1:14" ht="12.75">
      <c r="A11" s="12" t="s">
        <v>47</v>
      </c>
      <c r="B11" s="12" t="s">
        <v>1</v>
      </c>
      <c r="C11" s="12" t="s">
        <v>1</v>
      </c>
      <c r="D11" s="13" t="s">
        <v>18</v>
      </c>
      <c r="E11" s="12" t="s">
        <v>19</v>
      </c>
      <c r="F11" s="14">
        <v>39190</v>
      </c>
      <c r="G11" s="12" t="s">
        <v>48</v>
      </c>
      <c r="H11" s="14">
        <v>44304</v>
      </c>
      <c r="I11" s="12" t="s">
        <v>21</v>
      </c>
      <c r="J11" s="12" t="s">
        <v>49</v>
      </c>
      <c r="K11" s="15">
        <v>20000000</v>
      </c>
      <c r="L11" s="15">
        <v>2.97</v>
      </c>
      <c r="M11" s="23" t="s">
        <v>50</v>
      </c>
      <c r="N11" s="4">
        <f t="shared" si="0"/>
        <v>67.91633780584057</v>
      </c>
    </row>
    <row r="12" spans="1:14" ht="12.75">
      <c r="A12" s="12" t="s">
        <v>51</v>
      </c>
      <c r="B12" s="12" t="s">
        <v>1</v>
      </c>
      <c r="C12" s="12" t="s">
        <v>1</v>
      </c>
      <c r="D12" s="13" t="s">
        <v>18</v>
      </c>
      <c r="E12" s="12" t="s">
        <v>19</v>
      </c>
      <c r="F12" s="14">
        <v>39246</v>
      </c>
      <c r="G12" s="12" t="s">
        <v>48</v>
      </c>
      <c r="H12" s="14">
        <v>42168</v>
      </c>
      <c r="I12" s="12" t="s">
        <v>21</v>
      </c>
      <c r="J12" s="12" t="s">
        <v>52</v>
      </c>
      <c r="K12" s="15">
        <v>50000000</v>
      </c>
      <c r="L12" s="15">
        <v>3.26</v>
      </c>
      <c r="M12" s="30">
        <v>86.55</v>
      </c>
      <c r="N12" s="4">
        <f t="shared" si="0"/>
        <v>68.31097079715865</v>
      </c>
    </row>
    <row r="13" spans="1:14" ht="12.75">
      <c r="A13" s="12" t="s">
        <v>53</v>
      </c>
      <c r="B13" s="12" t="s">
        <v>1</v>
      </c>
      <c r="C13" s="12" t="s">
        <v>1</v>
      </c>
      <c r="D13" s="13" t="s">
        <v>18</v>
      </c>
      <c r="E13" s="12" t="s">
        <v>19</v>
      </c>
      <c r="F13" s="14">
        <v>39260</v>
      </c>
      <c r="G13" s="12" t="s">
        <v>48</v>
      </c>
      <c r="H13" s="14">
        <v>45104</v>
      </c>
      <c r="I13" s="12" t="s">
        <v>21</v>
      </c>
      <c r="J13" s="12" t="s">
        <v>54</v>
      </c>
      <c r="K13" s="15">
        <v>55000000</v>
      </c>
      <c r="L13" s="15">
        <v>3.14</v>
      </c>
      <c r="M13" s="31">
        <v>86.9</v>
      </c>
      <c r="N13" s="4">
        <f t="shared" si="0"/>
        <v>68.5872138910813</v>
      </c>
    </row>
    <row r="14" spans="1:14" ht="12.75">
      <c r="A14" s="12" t="s">
        <v>55</v>
      </c>
      <c r="B14" s="12" t="s">
        <v>1</v>
      </c>
      <c r="C14" s="12" t="s">
        <v>1</v>
      </c>
      <c r="D14" s="13" t="s">
        <v>18</v>
      </c>
      <c r="E14" s="12" t="s">
        <v>19</v>
      </c>
      <c r="F14" s="14">
        <v>39329</v>
      </c>
      <c r="G14" s="12" t="s">
        <v>48</v>
      </c>
      <c r="H14" s="14">
        <v>41337</v>
      </c>
      <c r="I14" s="12" t="s">
        <v>21</v>
      </c>
      <c r="J14" s="12" t="s">
        <v>56</v>
      </c>
      <c r="K14" s="15">
        <v>53600000</v>
      </c>
      <c r="L14" s="15">
        <v>4.1</v>
      </c>
      <c r="M14" s="32">
        <v>88.7</v>
      </c>
      <c r="N14" s="4">
        <f t="shared" si="0"/>
        <v>70.00789265982637</v>
      </c>
    </row>
    <row r="15" spans="1:14" ht="12.75">
      <c r="A15" s="12" t="s">
        <v>57</v>
      </c>
      <c r="B15" s="12" t="s">
        <v>1</v>
      </c>
      <c r="C15" s="12" t="s">
        <v>1</v>
      </c>
      <c r="D15" s="13" t="s">
        <v>18</v>
      </c>
      <c r="E15" s="12" t="s">
        <v>19</v>
      </c>
      <c r="F15" s="14">
        <v>39365</v>
      </c>
      <c r="G15" s="12" t="s">
        <v>48</v>
      </c>
      <c r="H15" s="14">
        <v>48862</v>
      </c>
      <c r="I15" s="12" t="s">
        <v>21</v>
      </c>
      <c r="J15" s="12" t="s">
        <v>58</v>
      </c>
      <c r="K15" s="15">
        <v>100000000</v>
      </c>
      <c r="L15" s="15">
        <v>2.95</v>
      </c>
      <c r="M15" s="33">
        <v>89.62903225806451</v>
      </c>
      <c r="N15" s="4">
        <f t="shared" si="0"/>
        <v>70.74114621788833</v>
      </c>
    </row>
    <row r="16" spans="1:14" ht="12.75">
      <c r="A16" s="12" t="s">
        <v>59</v>
      </c>
      <c r="B16" s="12" t="s">
        <v>1</v>
      </c>
      <c r="C16" s="12" t="s">
        <v>1</v>
      </c>
      <c r="D16" s="13" t="s">
        <v>18</v>
      </c>
      <c r="E16" s="12" t="s">
        <v>19</v>
      </c>
      <c r="F16" s="14">
        <v>39378</v>
      </c>
      <c r="G16" s="12" t="s">
        <v>48</v>
      </c>
      <c r="H16" s="14">
        <v>41364</v>
      </c>
      <c r="I16" s="12" t="s">
        <v>21</v>
      </c>
      <c r="J16" s="12" t="s">
        <v>60</v>
      </c>
      <c r="K16" s="15">
        <v>403154940</v>
      </c>
      <c r="L16" s="15">
        <v>6.25</v>
      </c>
      <c r="M16" s="34">
        <v>59.961086572968355</v>
      </c>
      <c r="N16" s="4">
        <f t="shared" si="0"/>
        <v>47.32524591394503</v>
      </c>
    </row>
    <row r="17" spans="1:14" ht="12.75">
      <c r="A17" s="12" t="s">
        <v>61</v>
      </c>
      <c r="B17" s="12" t="s">
        <v>1</v>
      </c>
      <c r="C17" s="12" t="s">
        <v>1</v>
      </c>
      <c r="D17" s="13" t="s">
        <v>18</v>
      </c>
      <c r="E17" s="12" t="s">
        <v>19</v>
      </c>
      <c r="F17" s="14">
        <v>39493</v>
      </c>
      <c r="G17" s="12" t="s">
        <v>62</v>
      </c>
      <c r="H17" s="14">
        <v>41364</v>
      </c>
      <c r="I17" s="12" t="s">
        <v>21</v>
      </c>
      <c r="J17" s="12" t="s">
        <v>63</v>
      </c>
      <c r="K17" s="15">
        <v>7000000</v>
      </c>
      <c r="L17" s="15">
        <v>6.25</v>
      </c>
      <c r="M17" s="35">
        <v>59.960319586425534</v>
      </c>
      <c r="N17" s="4">
        <f t="shared" si="0"/>
        <v>47.32464055755765</v>
      </c>
    </row>
    <row r="18" spans="1:14" ht="12.75">
      <c r="A18" s="17" t="s">
        <v>64</v>
      </c>
      <c r="B18" s="12" t="s">
        <v>1</v>
      </c>
      <c r="C18" s="12" t="s">
        <v>44</v>
      </c>
      <c r="D18" s="13" t="s">
        <v>18</v>
      </c>
      <c r="E18" s="12" t="s">
        <v>19</v>
      </c>
      <c r="F18" s="14">
        <v>41158</v>
      </c>
      <c r="G18" s="12" t="s">
        <v>65</v>
      </c>
      <c r="H18" s="14">
        <v>46843</v>
      </c>
      <c r="I18" s="12" t="s">
        <v>21</v>
      </c>
      <c r="J18" s="12" t="s">
        <v>66</v>
      </c>
      <c r="K18" s="15">
        <v>110000000</v>
      </c>
      <c r="L18" s="15">
        <v>2.6</v>
      </c>
      <c r="M18" s="35">
        <v>89.275</v>
      </c>
      <c r="N18" s="4">
        <f t="shared" si="0"/>
        <v>70.46172059984215</v>
      </c>
    </row>
    <row r="19" spans="1:14" ht="12.75">
      <c r="A19" s="17" t="s">
        <v>67</v>
      </c>
      <c r="B19" s="12" t="s">
        <v>1</v>
      </c>
      <c r="C19" s="12" t="s">
        <v>44</v>
      </c>
      <c r="D19" s="13" t="s">
        <v>18</v>
      </c>
      <c r="E19" s="12" t="s">
        <v>19</v>
      </c>
      <c r="F19" s="14">
        <v>41158</v>
      </c>
      <c r="G19" s="12" t="s">
        <v>65</v>
      </c>
      <c r="H19" s="14">
        <v>48920</v>
      </c>
      <c r="I19" s="12" t="s">
        <v>21</v>
      </c>
      <c r="J19" s="12" t="s">
        <v>68</v>
      </c>
      <c r="K19" s="15">
        <v>90000000</v>
      </c>
      <c r="L19" s="15">
        <v>3.45</v>
      </c>
      <c r="M19" s="35">
        <v>76.82258065</v>
      </c>
      <c r="N19" s="4">
        <f t="shared" si="0"/>
        <v>60.63344960536702</v>
      </c>
    </row>
    <row r="20" spans="1:14" ht="12.75">
      <c r="A20" s="17" t="s">
        <v>69</v>
      </c>
      <c r="B20" s="12" t="s">
        <v>1</v>
      </c>
      <c r="C20" s="12" t="s">
        <v>44</v>
      </c>
      <c r="D20" s="13" t="s">
        <v>18</v>
      </c>
      <c r="E20" s="12" t="s">
        <v>19</v>
      </c>
      <c r="F20" s="14">
        <v>41296</v>
      </c>
      <c r="G20" s="12" t="s">
        <v>70</v>
      </c>
      <c r="H20" s="14">
        <v>44985</v>
      </c>
      <c r="I20" s="12" t="s">
        <v>21</v>
      </c>
      <c r="J20" s="12" t="s">
        <v>71</v>
      </c>
      <c r="K20" s="15">
        <v>900000000</v>
      </c>
      <c r="L20" s="15">
        <v>7.75</v>
      </c>
      <c r="M20" s="35">
        <v>59.960319586425534</v>
      </c>
      <c r="N20" s="4">
        <f t="shared" si="0"/>
        <v>47.32464055755765</v>
      </c>
    </row>
    <row r="21" spans="1:14" ht="12.75">
      <c r="A21" s="12" t="s">
        <v>72</v>
      </c>
      <c r="B21" s="12" t="s">
        <v>1</v>
      </c>
      <c r="C21" s="12" t="s">
        <v>1</v>
      </c>
      <c r="D21" s="13" t="s">
        <v>18</v>
      </c>
      <c r="E21" s="12" t="s">
        <v>19</v>
      </c>
      <c r="F21" s="14">
        <v>39975</v>
      </c>
      <c r="G21" s="12" t="s">
        <v>41</v>
      </c>
      <c r="H21" s="14">
        <v>41801</v>
      </c>
      <c r="I21" s="12" t="s">
        <v>21</v>
      </c>
      <c r="J21" s="12" t="s">
        <v>73</v>
      </c>
      <c r="K21" s="15">
        <v>1300000000</v>
      </c>
      <c r="L21" s="15">
        <v>4</v>
      </c>
      <c r="M21" s="36">
        <v>104.766666667</v>
      </c>
      <c r="N21" s="4">
        <f t="shared" si="0"/>
        <v>82.68876611444357</v>
      </c>
    </row>
    <row r="22" spans="1:14" ht="12.75">
      <c r="A22" s="12" t="s">
        <v>74</v>
      </c>
      <c r="B22" s="12" t="s">
        <v>1</v>
      </c>
      <c r="C22" s="12" t="s">
        <v>1</v>
      </c>
      <c r="D22" s="13" t="s">
        <v>18</v>
      </c>
      <c r="E22" s="12" t="s">
        <v>19</v>
      </c>
      <c r="F22" s="14">
        <v>40206</v>
      </c>
      <c r="G22" s="12" t="s">
        <v>41</v>
      </c>
      <c r="H22" s="14">
        <v>45267</v>
      </c>
      <c r="I22" s="12" t="s">
        <v>21</v>
      </c>
      <c r="J22" s="12" t="s">
        <v>75</v>
      </c>
      <c r="K22" s="15">
        <v>1000000000</v>
      </c>
      <c r="L22" s="15">
        <v>5.5</v>
      </c>
      <c r="M22" s="37">
        <v>65.05040323</v>
      </c>
      <c r="N22" s="4">
        <f t="shared" si="0"/>
        <v>51.342070426203634</v>
      </c>
    </row>
    <row r="23" spans="1:14" ht="12.75">
      <c r="A23" s="12" t="s">
        <v>76</v>
      </c>
      <c r="B23" s="12" t="s">
        <v>1</v>
      </c>
      <c r="C23" s="12" t="s">
        <v>1</v>
      </c>
      <c r="D23" s="13" t="s">
        <v>18</v>
      </c>
      <c r="E23" s="12" t="s">
        <v>19</v>
      </c>
      <c r="F23" s="14">
        <v>40619</v>
      </c>
      <c r="G23" s="12" t="s">
        <v>41</v>
      </c>
      <c r="H23" s="14">
        <v>42766</v>
      </c>
      <c r="I23" s="12" t="s">
        <v>21</v>
      </c>
      <c r="J23" s="12" t="s">
        <v>77</v>
      </c>
      <c r="K23" s="15">
        <v>333000000</v>
      </c>
      <c r="L23" s="15">
        <v>2.5</v>
      </c>
      <c r="M23" s="38">
        <v>110.44</v>
      </c>
      <c r="N23" s="4">
        <f t="shared" si="0"/>
        <v>87.16653512233623</v>
      </c>
    </row>
    <row r="24" spans="1:14" ht="12.75">
      <c r="A24" s="17" t="s">
        <v>78</v>
      </c>
      <c r="B24" s="12" t="s">
        <v>1</v>
      </c>
      <c r="C24" s="12" t="s">
        <v>1</v>
      </c>
      <c r="D24" s="13" t="s">
        <v>18</v>
      </c>
      <c r="E24" s="12" t="s">
        <v>19</v>
      </c>
      <c r="F24" s="14">
        <v>40619</v>
      </c>
      <c r="G24" s="12" t="s">
        <v>41</v>
      </c>
      <c r="H24" s="14">
        <v>44592</v>
      </c>
      <c r="I24" s="12" t="s">
        <v>21</v>
      </c>
      <c r="J24" s="12" t="s">
        <v>79</v>
      </c>
      <c r="K24" s="15">
        <v>98000000</v>
      </c>
      <c r="L24" s="15">
        <v>2.75</v>
      </c>
      <c r="M24" s="23" t="s">
        <v>80</v>
      </c>
      <c r="N24" s="4">
        <f t="shared" si="0"/>
        <v>87.35595895816891</v>
      </c>
    </row>
    <row r="25" spans="1:14" ht="12.75">
      <c r="A25" s="17" t="s">
        <v>81</v>
      </c>
      <c r="B25" s="12" t="s">
        <v>1</v>
      </c>
      <c r="C25" s="12" t="s">
        <v>82</v>
      </c>
      <c r="D25" s="13" t="s">
        <v>18</v>
      </c>
      <c r="E25" s="12" t="s">
        <v>19</v>
      </c>
      <c r="F25" s="14">
        <v>41037</v>
      </c>
      <c r="G25" s="12" t="s">
        <v>41</v>
      </c>
      <c r="H25" s="14">
        <v>42906</v>
      </c>
      <c r="I25" s="12" t="s">
        <v>21</v>
      </c>
      <c r="J25" s="12" t="s">
        <v>83</v>
      </c>
      <c r="K25" s="15">
        <v>200000000</v>
      </c>
      <c r="L25" s="15">
        <v>1.75</v>
      </c>
      <c r="M25" s="23" t="s">
        <v>84</v>
      </c>
      <c r="N25" s="4">
        <f t="shared" si="0"/>
        <v>95.20331491712709</v>
      </c>
    </row>
    <row r="26" spans="1:14" ht="12.75">
      <c r="A26" s="12" t="s">
        <v>85</v>
      </c>
      <c r="B26" s="12" t="s">
        <v>1</v>
      </c>
      <c r="C26" s="12" t="s">
        <v>1</v>
      </c>
      <c r="D26" s="13" t="s">
        <v>18</v>
      </c>
      <c r="E26" s="12" t="s">
        <v>19</v>
      </c>
      <c r="F26" s="14">
        <v>39568</v>
      </c>
      <c r="G26" s="12" t="s">
        <v>86</v>
      </c>
      <c r="H26" s="14">
        <v>47056</v>
      </c>
      <c r="I26" s="12" t="s">
        <v>87</v>
      </c>
      <c r="J26" s="12" t="s">
        <v>88</v>
      </c>
      <c r="K26" s="15">
        <v>1191000000</v>
      </c>
      <c r="L26" s="15">
        <v>3.64</v>
      </c>
      <c r="M26" s="39">
        <v>94.33958333333332</v>
      </c>
      <c r="N26" s="4">
        <f t="shared" si="0"/>
        <v>74.45902394106814</v>
      </c>
    </row>
    <row r="27" spans="1:14" ht="12.75">
      <c r="A27" s="12" t="s">
        <v>89</v>
      </c>
      <c r="B27" s="12" t="s">
        <v>1</v>
      </c>
      <c r="C27" s="12" t="s">
        <v>1</v>
      </c>
      <c r="D27" s="13" t="s">
        <v>18</v>
      </c>
      <c r="E27" s="12" t="s">
        <v>19</v>
      </c>
      <c r="F27" s="14">
        <v>39862</v>
      </c>
      <c r="G27" s="12" t="s">
        <v>41</v>
      </c>
      <c r="H27" s="14">
        <v>41688</v>
      </c>
      <c r="I27" s="12" t="s">
        <v>87</v>
      </c>
      <c r="J27" s="12" t="s">
        <v>90</v>
      </c>
      <c r="K27" s="15">
        <v>1000000000</v>
      </c>
      <c r="L27" s="15">
        <v>5.5</v>
      </c>
      <c r="M27" s="40">
        <v>103.35044642857143</v>
      </c>
      <c r="N27" s="4">
        <f t="shared" si="0"/>
        <v>81.57099165633105</v>
      </c>
    </row>
    <row r="28" spans="1:14" ht="12.75">
      <c r="A28" s="12" t="s">
        <v>91</v>
      </c>
      <c r="B28" s="12" t="s">
        <v>1</v>
      </c>
      <c r="C28" s="12" t="s">
        <v>1</v>
      </c>
      <c r="D28" s="13" t="s">
        <v>18</v>
      </c>
      <c r="E28" s="12" t="s">
        <v>19</v>
      </c>
      <c r="F28" s="14">
        <v>38772</v>
      </c>
      <c r="G28" s="12" t="s">
        <v>92</v>
      </c>
      <c r="H28" s="14">
        <v>43465</v>
      </c>
      <c r="I28" s="12" t="s">
        <v>21</v>
      </c>
      <c r="J28" s="12" t="s">
        <v>93</v>
      </c>
      <c r="K28" s="15">
        <v>30000000</v>
      </c>
      <c r="L28" s="15">
        <v>2.92</v>
      </c>
      <c r="M28" s="41">
        <v>80.94866071428571</v>
      </c>
      <c r="N28" s="4">
        <f t="shared" si="0"/>
        <v>63.890024241740896</v>
      </c>
    </row>
    <row r="29" spans="1:14" ht="12.75">
      <c r="A29" s="16" t="s">
        <v>94</v>
      </c>
      <c r="B29" s="12" t="s">
        <v>1</v>
      </c>
      <c r="C29" s="12" t="s">
        <v>82</v>
      </c>
      <c r="D29" s="13" t="s">
        <v>18</v>
      </c>
      <c r="E29" s="12" t="s">
        <v>19</v>
      </c>
      <c r="F29" s="14">
        <v>40778</v>
      </c>
      <c r="G29" s="12" t="s">
        <v>95</v>
      </c>
      <c r="H29" s="14">
        <v>42605</v>
      </c>
      <c r="I29" s="12" t="s">
        <v>21</v>
      </c>
      <c r="J29" s="12" t="s">
        <v>96</v>
      </c>
      <c r="K29" s="15">
        <v>250000000</v>
      </c>
      <c r="L29" s="15">
        <v>2.76</v>
      </c>
      <c r="M29" s="23" t="s">
        <v>249</v>
      </c>
      <c r="N29" s="4">
        <f t="shared" si="0"/>
        <v>91.89423835832677</v>
      </c>
    </row>
    <row r="30" spans="1:14" ht="12.75">
      <c r="A30" s="17" t="s">
        <v>97</v>
      </c>
      <c r="B30" s="12" t="s">
        <v>1</v>
      </c>
      <c r="C30" s="12" t="s">
        <v>82</v>
      </c>
      <c r="D30" s="13" t="s">
        <v>18</v>
      </c>
      <c r="E30" s="12" t="s">
        <v>19</v>
      </c>
      <c r="F30" s="14">
        <v>40784</v>
      </c>
      <c r="G30" s="12" t="s">
        <v>95</v>
      </c>
      <c r="H30" s="14">
        <v>44437</v>
      </c>
      <c r="I30" s="12" t="s">
        <v>21</v>
      </c>
      <c r="J30" s="12" t="s">
        <v>98</v>
      </c>
      <c r="K30" s="15">
        <v>25000000</v>
      </c>
      <c r="L30" s="15">
        <v>3.14</v>
      </c>
      <c r="M30" s="23" t="s">
        <v>99</v>
      </c>
      <c r="N30" s="4">
        <f t="shared" si="0"/>
        <v>91.98258879242304</v>
      </c>
    </row>
    <row r="31" spans="1:14" ht="12.75">
      <c r="A31" s="17" t="s">
        <v>100</v>
      </c>
      <c r="B31" s="12" t="s">
        <v>1</v>
      </c>
      <c r="C31" s="12" t="s">
        <v>82</v>
      </c>
      <c r="D31" s="13" t="s">
        <v>18</v>
      </c>
      <c r="E31" s="12" t="s">
        <v>19</v>
      </c>
      <c r="F31" s="14">
        <v>40799</v>
      </c>
      <c r="G31" s="12" t="s">
        <v>95</v>
      </c>
      <c r="H31" s="14">
        <v>44452</v>
      </c>
      <c r="I31" s="12" t="s">
        <v>21</v>
      </c>
      <c r="J31" s="12" t="s">
        <v>101</v>
      </c>
      <c r="K31" s="15">
        <v>30000000</v>
      </c>
      <c r="L31" s="15">
        <v>3.1</v>
      </c>
      <c r="M31" s="23" t="s">
        <v>102</v>
      </c>
      <c r="N31" s="4">
        <f t="shared" si="0"/>
        <v>92.18626677190214</v>
      </c>
    </row>
    <row r="32" spans="1:14" ht="12.75">
      <c r="A32" s="17" t="s">
        <v>103</v>
      </c>
      <c r="B32" s="12" t="s">
        <v>1</v>
      </c>
      <c r="C32" s="12" t="s">
        <v>82</v>
      </c>
      <c r="D32" s="13" t="s">
        <v>18</v>
      </c>
      <c r="E32" s="12" t="s">
        <v>19</v>
      </c>
      <c r="F32" s="14">
        <v>40799</v>
      </c>
      <c r="G32" s="12" t="s">
        <v>95</v>
      </c>
      <c r="H32" s="14">
        <v>42626</v>
      </c>
      <c r="I32" s="12" t="s">
        <v>21</v>
      </c>
      <c r="J32" s="12" t="s">
        <v>104</v>
      </c>
      <c r="K32" s="15">
        <v>250000000</v>
      </c>
      <c r="L32" s="15">
        <v>2.4</v>
      </c>
      <c r="M32" s="23" t="s">
        <v>102</v>
      </c>
      <c r="N32" s="4">
        <f t="shared" si="0"/>
        <v>92.18626677190214</v>
      </c>
    </row>
    <row r="33" spans="1:14" ht="12.75">
      <c r="A33" s="12" t="s">
        <v>105</v>
      </c>
      <c r="B33" s="12" t="s">
        <v>1</v>
      </c>
      <c r="C33" s="12" t="s">
        <v>106</v>
      </c>
      <c r="D33" s="13" t="s">
        <v>18</v>
      </c>
      <c r="E33" s="12" t="s">
        <v>19</v>
      </c>
      <c r="F33" s="14">
        <v>38782</v>
      </c>
      <c r="G33" s="12" t="s">
        <v>95</v>
      </c>
      <c r="H33" s="14">
        <v>41364</v>
      </c>
      <c r="I33" s="12" t="s">
        <v>21</v>
      </c>
      <c r="J33" s="12" t="s">
        <v>107</v>
      </c>
      <c r="K33" s="15">
        <v>40000000</v>
      </c>
      <c r="L33" s="15">
        <v>2.93</v>
      </c>
      <c r="M33" s="42">
        <v>80.9375</v>
      </c>
      <c r="N33" s="4">
        <f t="shared" si="0"/>
        <v>63.88121546961327</v>
      </c>
    </row>
    <row r="34" spans="1:14" ht="12.75">
      <c r="A34" s="12" t="s">
        <v>108</v>
      </c>
      <c r="B34" s="12" t="s">
        <v>1</v>
      </c>
      <c r="C34" s="12" t="s">
        <v>106</v>
      </c>
      <c r="D34" s="13" t="s">
        <v>18</v>
      </c>
      <c r="E34" s="12" t="s">
        <v>19</v>
      </c>
      <c r="F34" s="14">
        <v>38798</v>
      </c>
      <c r="G34" s="12" t="s">
        <v>95</v>
      </c>
      <c r="H34" s="14">
        <v>41364</v>
      </c>
      <c r="I34" s="12" t="s">
        <v>21</v>
      </c>
      <c r="J34" s="12" t="s">
        <v>109</v>
      </c>
      <c r="K34" s="15">
        <v>20000000</v>
      </c>
      <c r="L34" s="15">
        <v>2.63</v>
      </c>
      <c r="M34" s="43">
        <v>80.9375</v>
      </c>
      <c r="N34" s="4">
        <f t="shared" si="0"/>
        <v>63.88121546961327</v>
      </c>
    </row>
    <row r="35" spans="1:14" ht="12.75">
      <c r="A35" s="12" t="s">
        <v>110</v>
      </c>
      <c r="B35" s="12" t="s">
        <v>1</v>
      </c>
      <c r="C35" s="12" t="s">
        <v>106</v>
      </c>
      <c r="D35" s="13" t="s">
        <v>18</v>
      </c>
      <c r="E35" s="12" t="s">
        <v>19</v>
      </c>
      <c r="F35" s="14">
        <v>38807</v>
      </c>
      <c r="G35" s="12" t="s">
        <v>95</v>
      </c>
      <c r="H35" s="14">
        <v>41340</v>
      </c>
      <c r="I35" s="12" t="s">
        <v>21</v>
      </c>
      <c r="J35" s="12" t="s">
        <v>111</v>
      </c>
      <c r="K35" s="15">
        <v>75000000</v>
      </c>
      <c r="L35" s="15">
        <v>2.75</v>
      </c>
      <c r="M35" s="44">
        <v>80.9375</v>
      </c>
      <c r="N35" s="4">
        <f t="shared" si="0"/>
        <v>63.88121546961327</v>
      </c>
    </row>
    <row r="36" spans="1:14" ht="12.75">
      <c r="A36" s="12" t="s">
        <v>112</v>
      </c>
      <c r="B36" s="12" t="s">
        <v>1</v>
      </c>
      <c r="C36" s="12" t="s">
        <v>1</v>
      </c>
      <c r="D36" s="13" t="s">
        <v>18</v>
      </c>
      <c r="E36" s="12" t="s">
        <v>19</v>
      </c>
      <c r="F36" s="14">
        <v>39993</v>
      </c>
      <c r="G36" s="12" t="s">
        <v>113</v>
      </c>
      <c r="H36" s="14">
        <v>42184</v>
      </c>
      <c r="I36" s="12" t="s">
        <v>87</v>
      </c>
      <c r="J36" s="12" t="s">
        <v>114</v>
      </c>
      <c r="K36" s="15">
        <v>5000000000</v>
      </c>
      <c r="L36" s="15">
        <v>3</v>
      </c>
      <c r="M36" s="45">
        <v>105.606666667</v>
      </c>
      <c r="N36" s="4">
        <f t="shared" si="0"/>
        <v>83.35174953985793</v>
      </c>
    </row>
    <row r="37" spans="1:14" ht="12.75">
      <c r="A37" s="12" t="s">
        <v>115</v>
      </c>
      <c r="B37" s="12" t="s">
        <v>1</v>
      </c>
      <c r="C37" s="12" t="s">
        <v>1</v>
      </c>
      <c r="D37" s="13" t="s">
        <v>18</v>
      </c>
      <c r="E37" s="12" t="s">
        <v>19</v>
      </c>
      <c r="F37" s="14">
        <v>41031</v>
      </c>
      <c r="G37" s="12" t="s">
        <v>113</v>
      </c>
      <c r="H37" s="14">
        <v>46875</v>
      </c>
      <c r="I37" s="12" t="s">
        <v>87</v>
      </c>
      <c r="J37" s="12" t="s">
        <v>116</v>
      </c>
      <c r="K37" s="15">
        <v>3000000000</v>
      </c>
      <c r="L37" s="15">
        <v>2.55</v>
      </c>
      <c r="M37" s="46">
        <v>120.62258</v>
      </c>
      <c r="N37" s="4">
        <f t="shared" si="0"/>
        <v>95.20329913180743</v>
      </c>
    </row>
    <row r="38" spans="1:14" ht="12.75">
      <c r="A38" s="17" t="s">
        <v>117</v>
      </c>
      <c r="B38" s="12" t="s">
        <v>1</v>
      </c>
      <c r="C38" s="12" t="s">
        <v>1</v>
      </c>
      <c r="D38" s="13" t="s">
        <v>18</v>
      </c>
      <c r="E38" s="12" t="s">
        <v>19</v>
      </c>
      <c r="F38" s="14">
        <v>41232</v>
      </c>
      <c r="G38" s="12" t="s">
        <v>113</v>
      </c>
      <c r="H38" s="14">
        <v>47441</v>
      </c>
      <c r="I38" s="12" t="s">
        <v>87</v>
      </c>
      <c r="J38" s="12" t="s">
        <v>118</v>
      </c>
      <c r="K38" s="15">
        <v>1368000000</v>
      </c>
      <c r="L38" s="15">
        <v>1.9</v>
      </c>
      <c r="M38" s="23" t="s">
        <v>119</v>
      </c>
      <c r="N38" s="4">
        <f t="shared" si="0"/>
        <v>97.93212312549329</v>
      </c>
    </row>
    <row r="39" spans="1:14" ht="12.75">
      <c r="A39" s="12" t="s">
        <v>120</v>
      </c>
      <c r="B39" s="12" t="s">
        <v>1</v>
      </c>
      <c r="C39" s="12" t="s">
        <v>1</v>
      </c>
      <c r="D39" s="13" t="s">
        <v>18</v>
      </c>
      <c r="E39" s="12" t="s">
        <v>19</v>
      </c>
      <c r="F39" s="14">
        <v>40135</v>
      </c>
      <c r="G39" s="12" t="s">
        <v>121</v>
      </c>
      <c r="H39" s="14">
        <v>41961</v>
      </c>
      <c r="I39" s="12" t="s">
        <v>122</v>
      </c>
      <c r="J39" s="12" t="s">
        <v>123</v>
      </c>
      <c r="K39" s="15">
        <v>270000000</v>
      </c>
      <c r="L39" s="15">
        <v>7</v>
      </c>
      <c r="M39" s="47">
        <v>108.37</v>
      </c>
      <c r="N39" s="4">
        <f t="shared" si="0"/>
        <v>85.5327545382794</v>
      </c>
    </row>
    <row r="40" spans="1:14" ht="12.75">
      <c r="A40" s="12" t="s">
        <v>124</v>
      </c>
      <c r="B40" s="12" t="s">
        <v>1</v>
      </c>
      <c r="C40" s="12" t="s">
        <v>1</v>
      </c>
      <c r="D40" s="13" t="s">
        <v>18</v>
      </c>
      <c r="E40" s="12" t="s">
        <v>19</v>
      </c>
      <c r="F40" s="14">
        <v>39337</v>
      </c>
      <c r="G40" s="12" t="s">
        <v>125</v>
      </c>
      <c r="H40" s="14">
        <v>41364</v>
      </c>
      <c r="I40" s="12" t="s">
        <v>21</v>
      </c>
      <c r="J40" s="12" t="s">
        <v>126</v>
      </c>
      <c r="K40" s="15">
        <v>1849000000</v>
      </c>
      <c r="L40" s="15">
        <v>6.25</v>
      </c>
      <c r="M40" s="48">
        <v>59.8024193548387</v>
      </c>
      <c r="N40" s="4">
        <f t="shared" si="0"/>
        <v>47.200015276115785</v>
      </c>
    </row>
    <row r="41" spans="1:14" ht="12.75">
      <c r="A41" s="12" t="s">
        <v>127</v>
      </c>
      <c r="B41" s="12" t="s">
        <v>1</v>
      </c>
      <c r="C41" s="12" t="s">
        <v>1</v>
      </c>
      <c r="D41" s="13" t="s">
        <v>18</v>
      </c>
      <c r="E41" s="12" t="s">
        <v>19</v>
      </c>
      <c r="F41" s="14">
        <v>40410</v>
      </c>
      <c r="G41" s="12" t="s">
        <v>41</v>
      </c>
      <c r="H41" s="14">
        <v>44592</v>
      </c>
      <c r="I41" s="12" t="s">
        <v>21</v>
      </c>
      <c r="J41" s="12" t="s">
        <v>128</v>
      </c>
      <c r="K41" s="15">
        <v>443100000</v>
      </c>
      <c r="L41" s="15">
        <v>2.75</v>
      </c>
      <c r="M41" s="49">
        <v>110.98611763040196</v>
      </c>
      <c r="N41" s="4">
        <f t="shared" si="0"/>
        <v>87.59756719053037</v>
      </c>
    </row>
    <row r="42" spans="1:14" ht="12.75">
      <c r="A42" s="12" t="s">
        <v>129</v>
      </c>
      <c r="B42" s="12" t="s">
        <v>1</v>
      </c>
      <c r="C42" s="12" t="s">
        <v>1</v>
      </c>
      <c r="D42" s="13" t="s">
        <v>18</v>
      </c>
      <c r="E42" s="12" t="s">
        <v>19</v>
      </c>
      <c r="F42" s="14">
        <v>40282</v>
      </c>
      <c r="G42" s="12" t="s">
        <v>41</v>
      </c>
      <c r="H42" s="14">
        <v>45267</v>
      </c>
      <c r="I42" s="12" t="s">
        <v>21</v>
      </c>
      <c r="J42" s="12" t="s">
        <v>130</v>
      </c>
      <c r="K42" s="15">
        <v>1282000000</v>
      </c>
      <c r="L42" s="15">
        <v>5.5</v>
      </c>
      <c r="M42" s="49">
        <v>65.0504032258064</v>
      </c>
      <c r="N42" s="4">
        <f t="shared" si="0"/>
        <v>51.34207042289378</v>
      </c>
    </row>
    <row r="43" spans="1:14" ht="12.75">
      <c r="A43" s="12" t="s">
        <v>131</v>
      </c>
      <c r="B43" s="12" t="s">
        <v>1</v>
      </c>
      <c r="C43" s="12" t="s">
        <v>1</v>
      </c>
      <c r="D43" s="13" t="s">
        <v>18</v>
      </c>
      <c r="E43" s="12" t="s">
        <v>19</v>
      </c>
      <c r="F43" s="14">
        <v>40396</v>
      </c>
      <c r="G43" s="12" t="s">
        <v>41</v>
      </c>
      <c r="H43" s="14">
        <v>46843</v>
      </c>
      <c r="I43" s="12" t="s">
        <v>21</v>
      </c>
      <c r="J43" s="12" t="s">
        <v>132</v>
      </c>
      <c r="K43" s="15">
        <v>871300000</v>
      </c>
      <c r="L43" s="15">
        <v>2.6</v>
      </c>
      <c r="M43" s="50">
        <v>89.52272629636121</v>
      </c>
      <c r="N43" s="4">
        <f t="shared" si="0"/>
        <v>70.6572425385645</v>
      </c>
    </row>
    <row r="44" spans="1:14" ht="12.75">
      <c r="A44" s="12" t="s">
        <v>133</v>
      </c>
      <c r="B44" s="12" t="s">
        <v>1</v>
      </c>
      <c r="C44" s="12" t="s">
        <v>1</v>
      </c>
      <c r="D44" s="13" t="s">
        <v>18</v>
      </c>
      <c r="E44" s="12" t="s">
        <v>19</v>
      </c>
      <c r="F44" s="14">
        <v>40396</v>
      </c>
      <c r="G44" s="12" t="s">
        <v>41</v>
      </c>
      <c r="H44" s="14">
        <v>48920</v>
      </c>
      <c r="I44" s="12" t="s">
        <v>21</v>
      </c>
      <c r="J44" s="12" t="s">
        <v>134</v>
      </c>
      <c r="K44" s="15">
        <v>397900000</v>
      </c>
      <c r="L44" s="15">
        <v>3.45</v>
      </c>
      <c r="M44" s="51">
        <v>75.77545814211163</v>
      </c>
      <c r="N44" s="4">
        <f t="shared" si="0"/>
        <v>59.80699143023807</v>
      </c>
    </row>
    <row r="45" spans="1:14" ht="12.75">
      <c r="A45" s="17" t="s">
        <v>135</v>
      </c>
      <c r="B45" s="12" t="s">
        <v>1</v>
      </c>
      <c r="C45" s="12" t="s">
        <v>1</v>
      </c>
      <c r="D45" s="13" t="s">
        <v>18</v>
      </c>
      <c r="E45" s="12" t="s">
        <v>19</v>
      </c>
      <c r="F45" s="14">
        <v>40772</v>
      </c>
      <c r="G45" s="12" t="s">
        <v>38</v>
      </c>
      <c r="H45" s="14">
        <v>44592</v>
      </c>
      <c r="I45" s="12" t="s">
        <v>21</v>
      </c>
      <c r="J45" s="12" t="s">
        <v>136</v>
      </c>
      <c r="K45" s="15">
        <v>94400000</v>
      </c>
      <c r="L45" s="15">
        <v>2.75</v>
      </c>
      <c r="M45" s="23" t="s">
        <v>137</v>
      </c>
      <c r="N45" s="4">
        <f t="shared" si="0"/>
        <v>87.35595895816891</v>
      </c>
    </row>
    <row r="46" spans="1:14" ht="12.75">
      <c r="A46" s="17" t="s">
        <v>138</v>
      </c>
      <c r="B46" s="12" t="s">
        <v>1</v>
      </c>
      <c r="C46" s="12" t="s">
        <v>1</v>
      </c>
      <c r="D46" s="13" t="s">
        <v>18</v>
      </c>
      <c r="E46" s="12" t="s">
        <v>19</v>
      </c>
      <c r="F46" s="14">
        <v>40781</v>
      </c>
      <c r="G46" s="12" t="s">
        <v>38</v>
      </c>
      <c r="H46" s="14">
        <v>44592</v>
      </c>
      <c r="I46" s="12" t="s">
        <v>21</v>
      </c>
      <c r="J46" s="12" t="s">
        <v>139</v>
      </c>
      <c r="K46" s="15">
        <v>64400000</v>
      </c>
      <c r="L46" s="15">
        <v>2.75</v>
      </c>
      <c r="M46" s="52">
        <v>110.68</v>
      </c>
      <c r="N46" s="4">
        <f t="shared" si="0"/>
        <v>87.35595895816891</v>
      </c>
    </row>
    <row r="47" spans="1:14" ht="12.75">
      <c r="A47" s="17" t="s">
        <v>140</v>
      </c>
      <c r="B47" s="12" t="s">
        <v>1</v>
      </c>
      <c r="C47" s="12" t="s">
        <v>1</v>
      </c>
      <c r="D47" s="13" t="s">
        <v>18</v>
      </c>
      <c r="E47" s="12" t="s">
        <v>19</v>
      </c>
      <c r="F47" s="14">
        <v>40787</v>
      </c>
      <c r="G47" s="12" t="s">
        <v>38</v>
      </c>
      <c r="H47" s="14">
        <v>44592</v>
      </c>
      <c r="I47" s="12" t="s">
        <v>21</v>
      </c>
      <c r="J47" s="12" t="s">
        <v>141</v>
      </c>
      <c r="K47" s="15">
        <v>26744000</v>
      </c>
      <c r="L47" s="15">
        <v>2.75</v>
      </c>
      <c r="M47" s="23" t="s">
        <v>142</v>
      </c>
      <c r="N47" s="4">
        <f t="shared" si="0"/>
        <v>97.76968429360696</v>
      </c>
    </row>
    <row r="48" spans="1:14" ht="12.75">
      <c r="A48" s="16" t="s">
        <v>143</v>
      </c>
      <c r="B48" s="12" t="s">
        <v>1</v>
      </c>
      <c r="C48" s="12" t="s">
        <v>1</v>
      </c>
      <c r="D48" s="13" t="s">
        <v>18</v>
      </c>
      <c r="E48" s="12" t="s">
        <v>19</v>
      </c>
      <c r="F48" s="14">
        <v>40792</v>
      </c>
      <c r="G48" s="12" t="s">
        <v>38</v>
      </c>
      <c r="H48" s="14">
        <v>42766</v>
      </c>
      <c r="I48" s="12" t="s">
        <v>21</v>
      </c>
      <c r="J48" s="12" t="s">
        <v>144</v>
      </c>
      <c r="K48" s="15">
        <v>49150000</v>
      </c>
      <c r="L48" s="15">
        <v>2.5</v>
      </c>
      <c r="M48" s="23" t="s">
        <v>183</v>
      </c>
      <c r="N48" s="4">
        <f t="shared" si="0"/>
        <v>87.16653512233623</v>
      </c>
    </row>
    <row r="49" spans="1:14" ht="12.75">
      <c r="A49" s="17" t="s">
        <v>145</v>
      </c>
      <c r="B49" s="12" t="s">
        <v>1</v>
      </c>
      <c r="C49" s="12" t="s">
        <v>1</v>
      </c>
      <c r="D49" s="13" t="s">
        <v>18</v>
      </c>
      <c r="E49" s="12" t="s">
        <v>19</v>
      </c>
      <c r="F49" s="14">
        <v>39521</v>
      </c>
      <c r="G49" s="12" t="s">
        <v>125</v>
      </c>
      <c r="H49" s="14">
        <v>42077</v>
      </c>
      <c r="I49" s="12" t="s">
        <v>21</v>
      </c>
      <c r="J49" s="12" t="s">
        <v>146</v>
      </c>
      <c r="K49" s="15">
        <v>6000000</v>
      </c>
      <c r="L49" s="15">
        <v>3</v>
      </c>
      <c r="M49" s="23" t="s">
        <v>147</v>
      </c>
      <c r="N49" s="4">
        <f t="shared" si="0"/>
        <v>73.27602999210734</v>
      </c>
    </row>
    <row r="50" spans="1:14" ht="12.75">
      <c r="A50" s="17" t="s">
        <v>148</v>
      </c>
      <c r="B50" s="12" t="s">
        <v>1</v>
      </c>
      <c r="C50" s="12" t="s">
        <v>1</v>
      </c>
      <c r="D50" s="13" t="s">
        <v>18</v>
      </c>
      <c r="E50" s="12" t="s">
        <v>19</v>
      </c>
      <c r="F50" s="14">
        <v>40316</v>
      </c>
      <c r="G50" s="12" t="s">
        <v>149</v>
      </c>
      <c r="H50" s="14">
        <v>45267</v>
      </c>
      <c r="I50" s="12" t="s">
        <v>21</v>
      </c>
      <c r="J50" s="12" t="s">
        <v>150</v>
      </c>
      <c r="K50" s="15">
        <v>67000000</v>
      </c>
      <c r="L50" s="15">
        <v>5.5</v>
      </c>
      <c r="M50" s="23" t="s">
        <v>151</v>
      </c>
      <c r="N50" s="4">
        <f t="shared" si="0"/>
        <v>51.34207042289361</v>
      </c>
    </row>
    <row r="51" spans="1:14" ht="12.75">
      <c r="A51" s="17" t="s">
        <v>152</v>
      </c>
      <c r="B51" s="12" t="s">
        <v>1</v>
      </c>
      <c r="C51" s="12" t="s">
        <v>1</v>
      </c>
      <c r="D51" s="13" t="s">
        <v>18</v>
      </c>
      <c r="E51" s="12" t="s">
        <v>19</v>
      </c>
      <c r="F51" s="14">
        <v>40325</v>
      </c>
      <c r="G51" s="12" t="s">
        <v>149</v>
      </c>
      <c r="H51" s="14">
        <v>45267</v>
      </c>
      <c r="I51" s="12" t="s">
        <v>21</v>
      </c>
      <c r="J51" s="12" t="s">
        <v>153</v>
      </c>
      <c r="K51" s="15">
        <v>200000000</v>
      </c>
      <c r="L51" s="15">
        <v>5.5</v>
      </c>
      <c r="M51" s="23" t="s">
        <v>151</v>
      </c>
      <c r="N51" s="4">
        <f t="shared" si="0"/>
        <v>51.34207042289361</v>
      </c>
    </row>
    <row r="52" spans="1:14" ht="12.75">
      <c r="A52" s="17" t="s">
        <v>154</v>
      </c>
      <c r="B52" s="12" t="s">
        <v>1</v>
      </c>
      <c r="C52" s="12" t="s">
        <v>1</v>
      </c>
      <c r="D52" s="13" t="s">
        <v>18</v>
      </c>
      <c r="E52" s="12" t="s">
        <v>19</v>
      </c>
      <c r="F52" s="14">
        <v>40374</v>
      </c>
      <c r="G52" s="12" t="s">
        <v>149</v>
      </c>
      <c r="H52" s="14">
        <v>45267</v>
      </c>
      <c r="I52" s="12" t="s">
        <v>21</v>
      </c>
      <c r="J52" s="12" t="s">
        <v>155</v>
      </c>
      <c r="K52" s="15">
        <v>63000000</v>
      </c>
      <c r="L52" s="15">
        <v>5.5</v>
      </c>
      <c r="M52" s="23" t="s">
        <v>151</v>
      </c>
      <c r="N52" s="4">
        <f t="shared" si="0"/>
        <v>51.34207042289361</v>
      </c>
    </row>
    <row r="53" spans="1:14" ht="12.75">
      <c r="A53" s="17" t="s">
        <v>156</v>
      </c>
      <c r="B53" s="12" t="s">
        <v>1</v>
      </c>
      <c r="C53" s="12" t="s">
        <v>1</v>
      </c>
      <c r="D53" s="13" t="s">
        <v>18</v>
      </c>
      <c r="E53" s="12" t="s">
        <v>19</v>
      </c>
      <c r="F53" s="14">
        <v>40415</v>
      </c>
      <c r="G53" s="12" t="s">
        <v>149</v>
      </c>
      <c r="H53" s="14">
        <v>44592</v>
      </c>
      <c r="I53" s="12" t="s">
        <v>21</v>
      </c>
      <c r="J53" s="12" t="s">
        <v>157</v>
      </c>
      <c r="K53" s="15">
        <v>46500000</v>
      </c>
      <c r="L53" s="15">
        <v>2.75</v>
      </c>
      <c r="M53" s="23" t="s">
        <v>158</v>
      </c>
      <c r="N53" s="4">
        <f t="shared" si="0"/>
        <v>87.35595895816891</v>
      </c>
    </row>
    <row r="54" spans="1:14" ht="12.75">
      <c r="A54" s="17" t="s">
        <v>159</v>
      </c>
      <c r="B54" s="12" t="s">
        <v>1</v>
      </c>
      <c r="C54" s="12" t="s">
        <v>1</v>
      </c>
      <c r="D54" s="13" t="s">
        <v>18</v>
      </c>
      <c r="E54" s="12" t="s">
        <v>19</v>
      </c>
      <c r="F54" s="14">
        <v>40690</v>
      </c>
      <c r="G54" s="12" t="s">
        <v>160</v>
      </c>
      <c r="H54" s="14">
        <v>44592</v>
      </c>
      <c r="I54" s="12" t="s">
        <v>21</v>
      </c>
      <c r="J54" s="12" t="s">
        <v>161</v>
      </c>
      <c r="K54" s="15">
        <v>20000000</v>
      </c>
      <c r="L54" s="15">
        <v>2.75</v>
      </c>
      <c r="M54" s="23" t="s">
        <v>80</v>
      </c>
      <c r="N54" s="4">
        <f t="shared" si="0"/>
        <v>87.35595895816891</v>
      </c>
    </row>
    <row r="55" spans="1:14" ht="12.75">
      <c r="A55" s="17" t="s">
        <v>162</v>
      </c>
      <c r="B55" s="12" t="s">
        <v>1</v>
      </c>
      <c r="C55" s="12" t="s">
        <v>1</v>
      </c>
      <c r="D55" s="13" t="s">
        <v>18</v>
      </c>
      <c r="E55" s="12" t="s">
        <v>19</v>
      </c>
      <c r="F55" s="14">
        <v>40934</v>
      </c>
      <c r="G55" s="12" t="s">
        <v>160</v>
      </c>
      <c r="H55" s="14">
        <v>51892</v>
      </c>
      <c r="I55" s="12" t="s">
        <v>21</v>
      </c>
      <c r="J55" s="12" t="s">
        <v>163</v>
      </c>
      <c r="K55" s="15">
        <v>100000000</v>
      </c>
      <c r="L55" s="15">
        <v>2</v>
      </c>
      <c r="M55" s="23" t="s">
        <v>164</v>
      </c>
      <c r="N55" s="4">
        <f t="shared" si="0"/>
        <v>94.14670086819258</v>
      </c>
    </row>
    <row r="56" spans="1:14" ht="12.75">
      <c r="A56" s="17" t="s">
        <v>165</v>
      </c>
      <c r="B56" s="12" t="s">
        <v>1</v>
      </c>
      <c r="C56" s="12" t="s">
        <v>1</v>
      </c>
      <c r="D56" s="13" t="s">
        <v>18</v>
      </c>
      <c r="E56" s="12" t="s">
        <v>19</v>
      </c>
      <c r="F56" s="14">
        <v>41212</v>
      </c>
      <c r="G56" s="12" t="s">
        <v>160</v>
      </c>
      <c r="H56" s="14">
        <v>52169</v>
      </c>
      <c r="I56" s="12" t="s">
        <v>21</v>
      </c>
      <c r="J56" s="12" t="s">
        <v>166</v>
      </c>
      <c r="K56" s="15">
        <v>20000000</v>
      </c>
      <c r="L56" s="15">
        <v>2.25</v>
      </c>
      <c r="M56" s="23" t="s">
        <v>142</v>
      </c>
      <c r="N56" s="4">
        <f t="shared" si="0"/>
        <v>97.76968429360696</v>
      </c>
    </row>
    <row r="57" spans="1:14" ht="12.75">
      <c r="A57" s="12" t="s">
        <v>167</v>
      </c>
      <c r="B57" s="12" t="s">
        <v>1</v>
      </c>
      <c r="C57" s="12" t="s">
        <v>1</v>
      </c>
      <c r="D57" s="13" t="s">
        <v>18</v>
      </c>
      <c r="E57" s="12" t="s">
        <v>19</v>
      </c>
      <c r="F57" s="14">
        <v>40245</v>
      </c>
      <c r="G57" s="12" t="s">
        <v>168</v>
      </c>
      <c r="H57" s="14">
        <v>45267</v>
      </c>
      <c r="I57" s="12" t="s">
        <v>87</v>
      </c>
      <c r="J57" s="12" t="s">
        <v>169</v>
      </c>
      <c r="K57" s="15">
        <v>1176000000</v>
      </c>
      <c r="L57" s="15">
        <v>5.5</v>
      </c>
      <c r="M57" s="53">
        <v>65.05040322580645</v>
      </c>
      <c r="N57" s="4">
        <f t="shared" si="0"/>
        <v>51.342070422893805</v>
      </c>
    </row>
    <row r="58" spans="1:14" ht="12.75">
      <c r="A58" s="12" t="s">
        <v>170</v>
      </c>
      <c r="B58" s="12" t="s">
        <v>1</v>
      </c>
      <c r="C58" s="12" t="s">
        <v>1</v>
      </c>
      <c r="D58" s="13" t="s">
        <v>18</v>
      </c>
      <c r="E58" s="12" t="s">
        <v>19</v>
      </c>
      <c r="F58" s="14">
        <v>40410</v>
      </c>
      <c r="G58" s="12" t="s">
        <v>41</v>
      </c>
      <c r="H58" s="14">
        <v>45633</v>
      </c>
      <c r="I58" s="12" t="s">
        <v>87</v>
      </c>
      <c r="J58" s="12" t="s">
        <v>171</v>
      </c>
      <c r="K58" s="15">
        <v>211000000</v>
      </c>
      <c r="L58" s="15">
        <v>5.5</v>
      </c>
      <c r="M58" s="54">
        <v>63.89263441650879</v>
      </c>
      <c r="N58" s="22">
        <f t="shared" si="0"/>
        <v>50.428282885958005</v>
      </c>
    </row>
    <row r="59" spans="1:14" ht="12.75">
      <c r="A59" s="12" t="s">
        <v>172</v>
      </c>
      <c r="B59" s="12" t="s">
        <v>1</v>
      </c>
      <c r="C59" s="12" t="s">
        <v>44</v>
      </c>
      <c r="D59" s="13" t="s">
        <v>18</v>
      </c>
      <c r="E59" s="12" t="s">
        <v>19</v>
      </c>
      <c r="F59" s="14">
        <v>41094</v>
      </c>
      <c r="G59" s="12" t="s">
        <v>113</v>
      </c>
      <c r="H59" s="14">
        <v>45688</v>
      </c>
      <c r="I59" s="12" t="s">
        <v>173</v>
      </c>
      <c r="J59" s="12" t="s">
        <v>174</v>
      </c>
      <c r="K59" s="15">
        <v>4690000000</v>
      </c>
      <c r="L59" s="15">
        <v>2</v>
      </c>
      <c r="M59" s="55">
        <v>122.64839</v>
      </c>
      <c r="N59" s="22">
        <v>96.8021997606742</v>
      </c>
    </row>
    <row r="60" spans="1:14" ht="12.75">
      <c r="A60" s="12" t="s">
        <v>175</v>
      </c>
      <c r="B60" s="12" t="s">
        <v>1</v>
      </c>
      <c r="C60" s="12" t="s">
        <v>44</v>
      </c>
      <c r="D60" s="13" t="s">
        <v>18</v>
      </c>
      <c r="E60" s="12" t="s">
        <v>19</v>
      </c>
      <c r="F60" s="14">
        <v>41094</v>
      </c>
      <c r="G60" s="12" t="s">
        <v>113</v>
      </c>
      <c r="H60" s="14">
        <v>50436</v>
      </c>
      <c r="I60" s="12" t="s">
        <v>173</v>
      </c>
      <c r="J60" s="12" t="s">
        <v>176</v>
      </c>
      <c r="K60" s="15">
        <v>7850000000</v>
      </c>
      <c r="L60" s="15">
        <v>2.25</v>
      </c>
      <c r="M60" s="56">
        <v>122.64839</v>
      </c>
      <c r="N60" s="22">
        <v>96.8021997606742</v>
      </c>
    </row>
    <row r="61" spans="1:16" ht="12.75">
      <c r="A61" s="12" t="s">
        <v>177</v>
      </c>
      <c r="B61" s="12" t="s">
        <v>1</v>
      </c>
      <c r="C61" s="12" t="s">
        <v>44</v>
      </c>
      <c r="D61" s="13" t="s">
        <v>18</v>
      </c>
      <c r="E61" s="12" t="s">
        <v>19</v>
      </c>
      <c r="F61" s="14">
        <v>41101</v>
      </c>
      <c r="G61" s="12" t="s">
        <v>113</v>
      </c>
      <c r="H61" s="14">
        <v>55153</v>
      </c>
      <c r="I61" s="12" t="s">
        <v>173</v>
      </c>
      <c r="J61" s="12" t="s">
        <v>178</v>
      </c>
      <c r="K61" s="15">
        <v>8485000000</v>
      </c>
      <c r="L61" s="15">
        <v>2.5</v>
      </c>
      <c r="M61" s="57">
        <v>122.76129</v>
      </c>
      <c r="N61" s="22">
        <v>96.8913104361331</v>
      </c>
      <c r="O61" s="4"/>
      <c r="P61" s="4"/>
    </row>
    <row r="62" spans="1:14" ht="12.75">
      <c r="A62" s="12" t="s">
        <v>179</v>
      </c>
      <c r="B62" s="12" t="s">
        <v>1</v>
      </c>
      <c r="C62" s="12" t="s">
        <v>1</v>
      </c>
      <c r="D62" s="13" t="s">
        <v>18</v>
      </c>
      <c r="E62" s="12" t="s">
        <v>19</v>
      </c>
      <c r="F62" s="14">
        <v>40773</v>
      </c>
      <c r="G62" s="12" t="s">
        <v>38</v>
      </c>
      <c r="H62" s="14">
        <v>41869</v>
      </c>
      <c r="I62" s="12" t="s">
        <v>21</v>
      </c>
      <c r="J62" s="12" t="s">
        <v>180</v>
      </c>
      <c r="K62" s="15">
        <v>100000000</v>
      </c>
      <c r="L62" s="15">
        <v>1.75</v>
      </c>
      <c r="M62" s="58">
        <v>116.32903</v>
      </c>
      <c r="N62" s="4">
        <f t="shared" si="0"/>
        <v>91.81454617205999</v>
      </c>
    </row>
    <row r="63" spans="1:15" ht="12.75">
      <c r="A63" s="17" t="s">
        <v>181</v>
      </c>
      <c r="B63" s="17" t="s">
        <v>1</v>
      </c>
      <c r="C63" s="17" t="s">
        <v>1</v>
      </c>
      <c r="D63" s="13" t="s">
        <v>18</v>
      </c>
      <c r="E63" s="17" t="s">
        <v>19</v>
      </c>
      <c r="F63" s="18">
        <v>40850</v>
      </c>
      <c r="G63" s="17" t="s">
        <v>41</v>
      </c>
      <c r="H63" s="18">
        <v>42766</v>
      </c>
      <c r="I63" s="17" t="s">
        <v>21</v>
      </c>
      <c r="J63" s="17" t="s">
        <v>182</v>
      </c>
      <c r="K63" s="19">
        <v>130000000</v>
      </c>
      <c r="L63" s="19">
        <v>2.5</v>
      </c>
      <c r="M63" s="59" t="s">
        <v>183</v>
      </c>
      <c r="N63" s="4">
        <f t="shared" si="0"/>
        <v>87.16653512233623</v>
      </c>
      <c r="O63" s="21"/>
    </row>
    <row r="64" spans="1:14" ht="12.75">
      <c r="A64" s="17" t="s">
        <v>184</v>
      </c>
      <c r="B64" s="12" t="s">
        <v>1</v>
      </c>
      <c r="C64" s="12" t="s">
        <v>1</v>
      </c>
      <c r="D64" s="13" t="s">
        <v>18</v>
      </c>
      <c r="E64" s="12" t="s">
        <v>19</v>
      </c>
      <c r="F64" s="14">
        <v>40851</v>
      </c>
      <c r="G64" s="12" t="s">
        <v>38</v>
      </c>
      <c r="H64" s="14">
        <v>44592</v>
      </c>
      <c r="I64" s="12" t="s">
        <v>21</v>
      </c>
      <c r="J64" s="12" t="s">
        <v>185</v>
      </c>
      <c r="K64" s="15">
        <v>281000000</v>
      </c>
      <c r="L64" s="15">
        <v>2.75</v>
      </c>
      <c r="M64" s="23" t="s">
        <v>80</v>
      </c>
      <c r="N64" s="4">
        <f t="shared" si="0"/>
        <v>87.35595895816891</v>
      </c>
    </row>
    <row r="65" spans="1:14" ht="12.75">
      <c r="A65" s="12" t="s">
        <v>186</v>
      </c>
      <c r="B65" s="12" t="s">
        <v>1</v>
      </c>
      <c r="C65" s="12" t="s">
        <v>1</v>
      </c>
      <c r="D65" s="13" t="s">
        <v>18</v>
      </c>
      <c r="E65" s="12" t="s">
        <v>19</v>
      </c>
      <c r="F65" s="14">
        <v>40883</v>
      </c>
      <c r="G65" s="12" t="s">
        <v>187</v>
      </c>
      <c r="H65" s="14">
        <v>44592</v>
      </c>
      <c r="I65" s="12" t="s">
        <v>21</v>
      </c>
      <c r="J65" s="12" t="s">
        <v>188</v>
      </c>
      <c r="K65" s="15">
        <v>1716000000</v>
      </c>
      <c r="L65" s="15">
        <v>2.75</v>
      </c>
      <c r="M65" s="60">
        <v>110.68</v>
      </c>
      <c r="N65" s="4">
        <f t="shared" si="0"/>
        <v>87.35595895816891</v>
      </c>
    </row>
    <row r="66" spans="1:14" ht="12.75">
      <c r="A66" s="17" t="s">
        <v>189</v>
      </c>
      <c r="B66" s="12" t="s">
        <v>1</v>
      </c>
      <c r="C66" s="12" t="s">
        <v>1</v>
      </c>
      <c r="D66" s="13" t="s">
        <v>18</v>
      </c>
      <c r="E66" s="12" t="s">
        <v>19</v>
      </c>
      <c r="F66" s="14">
        <v>41001</v>
      </c>
      <c r="G66" s="12" t="s">
        <v>41</v>
      </c>
      <c r="H66" s="14">
        <v>46843</v>
      </c>
      <c r="I66" s="12" t="s">
        <v>21</v>
      </c>
      <c r="J66" s="12" t="s">
        <v>190</v>
      </c>
      <c r="K66" s="15">
        <v>64000000</v>
      </c>
      <c r="L66" s="15">
        <v>2.6</v>
      </c>
      <c r="M66" s="23" t="s">
        <v>191</v>
      </c>
      <c r="N66" s="4">
        <f t="shared" si="0"/>
        <v>70.46172059984215</v>
      </c>
    </row>
    <row r="67" spans="1:14" ht="12.75">
      <c r="A67" s="17" t="s">
        <v>192</v>
      </c>
      <c r="B67" s="12" t="s">
        <v>1</v>
      </c>
      <c r="C67" s="12" t="s">
        <v>1</v>
      </c>
      <c r="D67" s="13" t="s">
        <v>18</v>
      </c>
      <c r="E67" s="12" t="s">
        <v>19</v>
      </c>
      <c r="F67" s="14">
        <v>41200</v>
      </c>
      <c r="G67" s="12" t="s">
        <v>193</v>
      </c>
      <c r="H67" s="14">
        <v>45688</v>
      </c>
      <c r="I67" s="12" t="s">
        <v>21</v>
      </c>
      <c r="J67" s="12" t="s">
        <v>194</v>
      </c>
      <c r="K67" s="15">
        <v>324000000</v>
      </c>
      <c r="L67" s="15">
        <v>2</v>
      </c>
      <c r="M67" s="23" t="s">
        <v>195</v>
      </c>
      <c r="N67" s="4">
        <f aca="true" t="shared" si="1" ref="N67:N90">M67/1.267</f>
        <v>96.8021997632202</v>
      </c>
    </row>
    <row r="68" spans="1:14" ht="12.75">
      <c r="A68" s="17" t="s">
        <v>196</v>
      </c>
      <c r="B68" s="12" t="s">
        <v>1</v>
      </c>
      <c r="C68" s="12" t="s">
        <v>1</v>
      </c>
      <c r="D68" s="13" t="s">
        <v>18</v>
      </c>
      <c r="E68" s="12" t="s">
        <v>19</v>
      </c>
      <c r="F68" s="14">
        <v>41208</v>
      </c>
      <c r="G68" s="12" t="s">
        <v>193</v>
      </c>
      <c r="H68" s="14">
        <v>45688</v>
      </c>
      <c r="I68" s="12" t="s">
        <v>21</v>
      </c>
      <c r="J68" s="12" t="s">
        <v>197</v>
      </c>
      <c r="K68" s="15">
        <v>350000000</v>
      </c>
      <c r="L68" s="15">
        <v>2</v>
      </c>
      <c r="M68" s="23" t="s">
        <v>195</v>
      </c>
      <c r="N68" s="4">
        <f t="shared" si="1"/>
        <v>96.8021997632202</v>
      </c>
    </row>
    <row r="69" spans="1:14" ht="12.75">
      <c r="A69" s="12" t="s">
        <v>198</v>
      </c>
      <c r="B69" s="12" t="s">
        <v>1</v>
      </c>
      <c r="C69" s="12" t="s">
        <v>1</v>
      </c>
      <c r="D69" s="13" t="s">
        <v>18</v>
      </c>
      <c r="E69" s="12" t="s">
        <v>19</v>
      </c>
      <c r="F69" s="14">
        <v>41057</v>
      </c>
      <c r="G69" s="12" t="s">
        <v>121</v>
      </c>
      <c r="H69" s="14">
        <v>46843</v>
      </c>
      <c r="I69" s="12" t="s">
        <v>21</v>
      </c>
      <c r="J69" s="12" t="s">
        <v>199</v>
      </c>
      <c r="K69" s="15">
        <v>230000000</v>
      </c>
      <c r="L69" s="15">
        <v>2.6</v>
      </c>
      <c r="M69" s="61">
        <v>89.27499999999999</v>
      </c>
      <c r="N69" s="4">
        <f t="shared" si="1"/>
        <v>70.46172059984214</v>
      </c>
    </row>
    <row r="70" spans="1:14" ht="12.75">
      <c r="A70" s="12" t="s">
        <v>200</v>
      </c>
      <c r="B70" s="12" t="s">
        <v>1</v>
      </c>
      <c r="C70" s="12" t="s">
        <v>1</v>
      </c>
      <c r="D70" s="13" t="s">
        <v>18</v>
      </c>
      <c r="E70" s="12" t="s">
        <v>19</v>
      </c>
      <c r="F70" s="14">
        <v>40065</v>
      </c>
      <c r="G70" s="12" t="s">
        <v>121</v>
      </c>
      <c r="H70" s="14">
        <v>41364</v>
      </c>
      <c r="I70" s="12" t="s">
        <v>21</v>
      </c>
      <c r="J70" s="12" t="s">
        <v>201</v>
      </c>
      <c r="K70" s="15">
        <v>1750000000</v>
      </c>
      <c r="L70" s="15">
        <v>3.9</v>
      </c>
      <c r="M70" s="62">
        <v>106.706666667</v>
      </c>
      <c r="N70" s="4">
        <f t="shared" si="1"/>
        <v>84.2199421207577</v>
      </c>
    </row>
    <row r="71" spans="1:14" ht="12.75">
      <c r="A71" s="12" t="s">
        <v>202</v>
      </c>
      <c r="B71" s="12" t="s">
        <v>1</v>
      </c>
      <c r="C71" s="12" t="s">
        <v>1</v>
      </c>
      <c r="D71" s="13" t="s">
        <v>18</v>
      </c>
      <c r="E71" s="12" t="s">
        <v>19</v>
      </c>
      <c r="F71" s="14">
        <v>39059</v>
      </c>
      <c r="G71" s="12" t="s">
        <v>203</v>
      </c>
      <c r="H71" s="14">
        <v>42712</v>
      </c>
      <c r="I71" s="12" t="s">
        <v>21</v>
      </c>
      <c r="J71" s="12" t="s">
        <v>204</v>
      </c>
      <c r="K71" s="15">
        <v>30000000</v>
      </c>
      <c r="L71" s="15">
        <v>3.1</v>
      </c>
      <c r="M71" s="63">
        <v>85.04233870967741</v>
      </c>
      <c r="N71" s="4">
        <f t="shared" si="1"/>
        <v>67.12102502736971</v>
      </c>
    </row>
    <row r="72" spans="1:14" ht="12.75">
      <c r="A72" s="12" t="s">
        <v>205</v>
      </c>
      <c r="B72" s="12" t="s">
        <v>1</v>
      </c>
      <c r="C72" s="12" t="s">
        <v>1</v>
      </c>
      <c r="D72" s="13" t="s">
        <v>18</v>
      </c>
      <c r="E72" s="12" t="s">
        <v>19</v>
      </c>
      <c r="F72" s="14">
        <v>39644</v>
      </c>
      <c r="G72" s="12" t="s">
        <v>168</v>
      </c>
      <c r="H72" s="14">
        <v>41578</v>
      </c>
      <c r="I72" s="12" t="s">
        <v>87</v>
      </c>
      <c r="J72" s="12" t="s">
        <v>206</v>
      </c>
      <c r="K72" s="15">
        <v>1484500000</v>
      </c>
      <c r="L72" s="15">
        <v>4.25</v>
      </c>
      <c r="M72" s="64">
        <v>96.94959677419355</v>
      </c>
      <c r="N72" s="4">
        <f t="shared" si="1"/>
        <v>76.51901876416224</v>
      </c>
    </row>
    <row r="73" spans="1:14" ht="12.75">
      <c r="A73" s="12" t="s">
        <v>207</v>
      </c>
      <c r="B73" s="12" t="s">
        <v>1</v>
      </c>
      <c r="C73" s="12" t="s">
        <v>1</v>
      </c>
      <c r="D73" s="13" t="s">
        <v>18</v>
      </c>
      <c r="E73" s="12" t="s">
        <v>19</v>
      </c>
      <c r="F73" s="14">
        <v>39713</v>
      </c>
      <c r="G73" s="12" t="s">
        <v>149</v>
      </c>
      <c r="H73" s="14">
        <v>45077</v>
      </c>
      <c r="I73" s="12" t="s">
        <v>87</v>
      </c>
      <c r="J73" s="12" t="s">
        <v>208</v>
      </c>
      <c r="K73" s="15">
        <v>910000000</v>
      </c>
      <c r="L73" s="15">
        <v>5</v>
      </c>
      <c r="M73" s="65">
        <v>99.875</v>
      </c>
      <c r="N73" s="4">
        <f t="shared" si="1"/>
        <v>78.82794001578533</v>
      </c>
    </row>
    <row r="74" spans="1:14" ht="12.75">
      <c r="A74" s="12" t="s">
        <v>209</v>
      </c>
      <c r="B74" s="12" t="s">
        <v>1</v>
      </c>
      <c r="C74" s="12" t="s">
        <v>1</v>
      </c>
      <c r="D74" s="13" t="s">
        <v>18</v>
      </c>
      <c r="E74" s="12" t="s">
        <v>19</v>
      </c>
      <c r="F74" s="14">
        <v>36605</v>
      </c>
      <c r="G74" s="12" t="s">
        <v>113</v>
      </c>
      <c r="H74" s="14">
        <v>41364</v>
      </c>
      <c r="I74" s="12" t="s">
        <v>173</v>
      </c>
      <c r="J74" s="12" t="s">
        <v>210</v>
      </c>
      <c r="K74" s="15">
        <v>12863435174</v>
      </c>
      <c r="L74" s="15">
        <v>6.25</v>
      </c>
      <c r="M74" s="66">
        <v>59.8024193548387</v>
      </c>
      <c r="N74" s="4">
        <f t="shared" si="1"/>
        <v>47.200015276115785</v>
      </c>
    </row>
    <row r="75" spans="1:14" ht="12.75">
      <c r="A75" s="12" t="s">
        <v>211</v>
      </c>
      <c r="B75" s="12" t="s">
        <v>1</v>
      </c>
      <c r="C75" s="12" t="s">
        <v>1</v>
      </c>
      <c r="D75" s="13" t="s">
        <v>18</v>
      </c>
      <c r="E75" s="12" t="s">
        <v>19</v>
      </c>
      <c r="F75" s="14">
        <v>37041</v>
      </c>
      <c r="G75" s="12" t="s">
        <v>113</v>
      </c>
      <c r="H75" s="14">
        <v>45267</v>
      </c>
      <c r="I75" s="12" t="s">
        <v>173</v>
      </c>
      <c r="J75" s="12" t="s">
        <v>212</v>
      </c>
      <c r="K75" s="15">
        <v>33207517477</v>
      </c>
      <c r="L75" s="15">
        <v>5.5</v>
      </c>
      <c r="M75" s="67">
        <v>65.05040322580645</v>
      </c>
      <c r="N75" s="4">
        <f t="shared" si="1"/>
        <v>51.342070422893805</v>
      </c>
    </row>
    <row r="76" spans="1:14" ht="12.75">
      <c r="A76" s="12" t="s">
        <v>213</v>
      </c>
      <c r="B76" s="12" t="s">
        <v>1</v>
      </c>
      <c r="C76" s="12" t="s">
        <v>1</v>
      </c>
      <c r="D76" s="13" t="s">
        <v>18</v>
      </c>
      <c r="E76" s="12" t="s">
        <v>19</v>
      </c>
      <c r="F76" s="14">
        <v>37853</v>
      </c>
      <c r="G76" s="12" t="s">
        <v>113</v>
      </c>
      <c r="H76" s="14">
        <v>48920</v>
      </c>
      <c r="I76" s="12" t="s">
        <v>173</v>
      </c>
      <c r="J76" s="12" t="s">
        <v>214</v>
      </c>
      <c r="K76" s="15">
        <v>37391184999</v>
      </c>
      <c r="L76" s="15">
        <v>3.45</v>
      </c>
      <c r="M76" s="68">
        <v>76.82258064516128</v>
      </c>
      <c r="N76" s="4">
        <f t="shared" si="1"/>
        <v>60.63344960154798</v>
      </c>
    </row>
    <row r="77" spans="1:14" ht="12.75">
      <c r="A77" s="12" t="s">
        <v>215</v>
      </c>
      <c r="B77" s="12" t="s">
        <v>1</v>
      </c>
      <c r="C77" s="12" t="s">
        <v>1</v>
      </c>
      <c r="D77" s="13" t="s">
        <v>18</v>
      </c>
      <c r="E77" s="12" t="s">
        <v>19</v>
      </c>
      <c r="F77" s="14">
        <v>39352</v>
      </c>
      <c r="G77" s="12" t="s">
        <v>113</v>
      </c>
      <c r="H77" s="14">
        <v>46843</v>
      </c>
      <c r="I77" s="12" t="s">
        <v>173</v>
      </c>
      <c r="J77" s="12" t="s">
        <v>216</v>
      </c>
      <c r="K77" s="15">
        <v>26107817562</v>
      </c>
      <c r="L77" s="15">
        <v>2.6</v>
      </c>
      <c r="M77" s="69">
        <v>89.27499999999999</v>
      </c>
      <c r="N77" s="4">
        <f t="shared" si="1"/>
        <v>70.46172059984214</v>
      </c>
    </row>
    <row r="78" spans="1:14" ht="12.75">
      <c r="A78" s="12" t="s">
        <v>217</v>
      </c>
      <c r="B78" s="12" t="s">
        <v>1</v>
      </c>
      <c r="C78" s="12" t="s">
        <v>1</v>
      </c>
      <c r="D78" s="13" t="s">
        <v>18</v>
      </c>
      <c r="E78" s="12" t="s">
        <v>19</v>
      </c>
      <c r="F78" s="14">
        <v>40338</v>
      </c>
      <c r="G78" s="12" t="s">
        <v>113</v>
      </c>
      <c r="H78" s="14">
        <v>42766</v>
      </c>
      <c r="I78" s="12" t="s">
        <v>173</v>
      </c>
      <c r="J78" s="12" t="s">
        <v>218</v>
      </c>
      <c r="K78" s="15">
        <v>21062365244</v>
      </c>
      <c r="L78" s="15">
        <v>2.5</v>
      </c>
      <c r="M78" s="70">
        <v>110.44</v>
      </c>
      <c r="N78" s="4">
        <f t="shared" si="1"/>
        <v>87.16653512233623</v>
      </c>
    </row>
    <row r="79" spans="1:14" ht="12.75">
      <c r="A79" s="12" t="s">
        <v>219</v>
      </c>
      <c r="B79" s="12" t="s">
        <v>1</v>
      </c>
      <c r="C79" s="12" t="s">
        <v>1</v>
      </c>
      <c r="D79" s="13" t="s">
        <v>18</v>
      </c>
      <c r="E79" s="12" t="s">
        <v>19</v>
      </c>
      <c r="F79" s="14">
        <v>40346</v>
      </c>
      <c r="G79" s="12" t="s">
        <v>113</v>
      </c>
      <c r="H79" s="14">
        <v>44592</v>
      </c>
      <c r="I79" s="12" t="s">
        <v>173</v>
      </c>
      <c r="J79" s="12" t="s">
        <v>220</v>
      </c>
      <c r="K79" s="15">
        <v>27327000000</v>
      </c>
      <c r="L79" s="15">
        <v>2.75</v>
      </c>
      <c r="M79" s="71">
        <v>110.68</v>
      </c>
      <c r="N79" s="4">
        <f t="shared" si="1"/>
        <v>87.35595895816891</v>
      </c>
    </row>
    <row r="80" spans="1:14" ht="12.75">
      <c r="A80" s="12" t="s">
        <v>221</v>
      </c>
      <c r="B80" s="12" t="s">
        <v>1</v>
      </c>
      <c r="C80" s="12" t="s">
        <v>1</v>
      </c>
      <c r="D80" s="13" t="s">
        <v>18</v>
      </c>
      <c r="E80" s="12" t="s">
        <v>19</v>
      </c>
      <c r="F80" s="14">
        <v>39912</v>
      </c>
      <c r="G80" s="12" t="s">
        <v>187</v>
      </c>
      <c r="H80" s="14">
        <v>43564</v>
      </c>
      <c r="I80" s="12" t="s">
        <v>21</v>
      </c>
      <c r="J80" s="12" t="s">
        <v>222</v>
      </c>
      <c r="K80" s="15">
        <v>1800000000</v>
      </c>
      <c r="L80" s="15">
        <v>5.75</v>
      </c>
      <c r="M80" s="72">
        <v>102.43083333333333</v>
      </c>
      <c r="N80" s="4">
        <f t="shared" si="1"/>
        <v>80.84517232307287</v>
      </c>
    </row>
    <row r="81" spans="1:14" ht="12.75">
      <c r="A81" s="12" t="s">
        <v>223</v>
      </c>
      <c r="B81" s="12" t="s">
        <v>1</v>
      </c>
      <c r="C81" s="12" t="s">
        <v>1</v>
      </c>
      <c r="D81" s="13" t="s">
        <v>18</v>
      </c>
      <c r="E81" s="12" t="s">
        <v>19</v>
      </c>
      <c r="F81" s="14">
        <v>38609</v>
      </c>
      <c r="G81" s="12" t="s">
        <v>224</v>
      </c>
      <c r="H81" s="14">
        <v>41531</v>
      </c>
      <c r="I81" s="12" t="s">
        <v>21</v>
      </c>
      <c r="J81" s="12" t="s">
        <v>225</v>
      </c>
      <c r="K81" s="15">
        <v>17000000</v>
      </c>
      <c r="L81" s="15">
        <v>3.09</v>
      </c>
      <c r="M81" s="73">
        <v>79.69583333333334</v>
      </c>
      <c r="N81" s="4">
        <f t="shared" si="1"/>
        <v>62.90121020784005</v>
      </c>
    </row>
    <row r="82" spans="1:14" ht="12.75">
      <c r="A82" s="12" t="s">
        <v>226</v>
      </c>
      <c r="B82" s="12" t="s">
        <v>1</v>
      </c>
      <c r="C82" s="12" t="s">
        <v>1</v>
      </c>
      <c r="D82" s="13" t="s">
        <v>18</v>
      </c>
      <c r="E82" s="12" t="s">
        <v>19</v>
      </c>
      <c r="F82" s="14">
        <v>38889</v>
      </c>
      <c r="G82" s="12" t="s">
        <v>41</v>
      </c>
      <c r="H82" s="14">
        <v>41364</v>
      </c>
      <c r="I82" s="12" t="s">
        <v>21</v>
      </c>
      <c r="J82" s="12" t="s">
        <v>227</v>
      </c>
      <c r="K82" s="15">
        <v>77000000</v>
      </c>
      <c r="L82" s="15">
        <v>3.01</v>
      </c>
      <c r="M82" s="74">
        <v>81.85416666666667</v>
      </c>
      <c r="N82" s="4">
        <f t="shared" si="1"/>
        <v>64.60470928702973</v>
      </c>
    </row>
    <row r="83" spans="1:14" ht="12.75">
      <c r="A83" s="12" t="s">
        <v>228</v>
      </c>
      <c r="B83" s="12" t="s">
        <v>1</v>
      </c>
      <c r="C83" s="12" t="s">
        <v>1</v>
      </c>
      <c r="D83" s="13" t="s">
        <v>18</v>
      </c>
      <c r="E83" s="12" t="s">
        <v>19</v>
      </c>
      <c r="F83" s="14">
        <v>39343</v>
      </c>
      <c r="G83" s="12" t="s">
        <v>168</v>
      </c>
      <c r="H83" s="14">
        <v>42262</v>
      </c>
      <c r="I83" s="12" t="s">
        <v>21</v>
      </c>
      <c r="J83" s="12" t="s">
        <v>229</v>
      </c>
      <c r="K83" s="15">
        <v>50000000</v>
      </c>
      <c r="L83" s="15">
        <v>13.5</v>
      </c>
      <c r="M83" s="75">
        <v>89.05</v>
      </c>
      <c r="N83" s="4">
        <f t="shared" si="1"/>
        <v>70.28413575374901</v>
      </c>
    </row>
    <row r="84" spans="1:14" ht="12.75">
      <c r="A84" s="12" t="s">
        <v>230</v>
      </c>
      <c r="B84" s="12" t="s">
        <v>1</v>
      </c>
      <c r="C84" s="12" t="s">
        <v>1</v>
      </c>
      <c r="D84" s="13" t="s">
        <v>18</v>
      </c>
      <c r="E84" s="12" t="s">
        <v>19</v>
      </c>
      <c r="F84" s="14">
        <v>39344</v>
      </c>
      <c r="G84" s="12" t="s">
        <v>168</v>
      </c>
      <c r="H84" s="14">
        <v>41352</v>
      </c>
      <c r="I84" s="12" t="s">
        <v>21</v>
      </c>
      <c r="J84" s="12" t="s">
        <v>231</v>
      </c>
      <c r="K84" s="15">
        <v>30000000</v>
      </c>
      <c r="L84" s="15">
        <v>4.03</v>
      </c>
      <c r="M84" s="76">
        <v>89.86155894254378</v>
      </c>
      <c r="N84" s="4">
        <f t="shared" si="1"/>
        <v>70.92467162000298</v>
      </c>
    </row>
    <row r="85" spans="1:14" ht="12.75">
      <c r="A85" s="12" t="s">
        <v>232</v>
      </c>
      <c r="B85" s="12" t="s">
        <v>1</v>
      </c>
      <c r="C85" s="12" t="s">
        <v>1</v>
      </c>
      <c r="D85" s="13" t="s">
        <v>18</v>
      </c>
      <c r="E85" s="12" t="s">
        <v>19</v>
      </c>
      <c r="F85" s="14">
        <v>39493</v>
      </c>
      <c r="G85" s="12" t="s">
        <v>168</v>
      </c>
      <c r="H85" s="14">
        <v>41364</v>
      </c>
      <c r="I85" s="12" t="s">
        <v>21</v>
      </c>
      <c r="J85" s="12" t="s">
        <v>233</v>
      </c>
      <c r="K85" s="15">
        <v>692950517</v>
      </c>
      <c r="L85" s="15">
        <v>6.25</v>
      </c>
      <c r="M85" s="77">
        <v>59.96313228607342</v>
      </c>
      <c r="N85" s="4">
        <f t="shared" si="1"/>
        <v>47.326860525709094</v>
      </c>
    </row>
    <row r="86" spans="1:14" ht="12.75">
      <c r="A86" s="12" t="s">
        <v>234</v>
      </c>
      <c r="B86" s="12" t="s">
        <v>1</v>
      </c>
      <c r="C86" s="12" t="s">
        <v>1</v>
      </c>
      <c r="D86" s="13" t="s">
        <v>18</v>
      </c>
      <c r="E86" s="12" t="s">
        <v>19</v>
      </c>
      <c r="F86" s="14">
        <v>39997</v>
      </c>
      <c r="G86" s="12" t="s">
        <v>235</v>
      </c>
      <c r="H86" s="14">
        <v>41458</v>
      </c>
      <c r="I86" s="12" t="s">
        <v>21</v>
      </c>
      <c r="J86" s="12" t="s">
        <v>236</v>
      </c>
      <c r="K86" s="15">
        <v>3000000000</v>
      </c>
      <c r="L86" s="15">
        <v>4</v>
      </c>
      <c r="M86" s="78">
        <v>105.732258065</v>
      </c>
      <c r="N86" s="4">
        <f t="shared" si="1"/>
        <v>83.45087455801105</v>
      </c>
    </row>
    <row r="87" spans="1:14" ht="12.75">
      <c r="A87" s="12" t="s">
        <v>237</v>
      </c>
      <c r="B87" s="12" t="s">
        <v>1</v>
      </c>
      <c r="C87" s="12" t="s">
        <v>1</v>
      </c>
      <c r="D87" s="13" t="s">
        <v>18</v>
      </c>
      <c r="E87" s="12" t="s">
        <v>19</v>
      </c>
      <c r="F87" s="14">
        <v>40240</v>
      </c>
      <c r="G87" s="12" t="s">
        <v>235</v>
      </c>
      <c r="H87" s="14">
        <v>45267</v>
      </c>
      <c r="I87" s="12" t="s">
        <v>21</v>
      </c>
      <c r="J87" s="12" t="s">
        <v>238</v>
      </c>
      <c r="K87" s="15">
        <v>2150000000</v>
      </c>
      <c r="L87" s="15">
        <v>5.5</v>
      </c>
      <c r="M87" s="79">
        <v>65.05040322580645</v>
      </c>
      <c r="N87" s="4">
        <f t="shared" si="1"/>
        <v>51.342070422893805</v>
      </c>
    </row>
    <row r="88" spans="1:14" ht="12.75">
      <c r="A88" s="12" t="s">
        <v>239</v>
      </c>
      <c r="B88" s="12" t="s">
        <v>1</v>
      </c>
      <c r="C88" s="12" t="s">
        <v>1</v>
      </c>
      <c r="D88" s="13" t="s">
        <v>18</v>
      </c>
      <c r="E88" s="12" t="s">
        <v>19</v>
      </c>
      <c r="F88" s="14">
        <v>40443</v>
      </c>
      <c r="G88" s="12" t="s">
        <v>41</v>
      </c>
      <c r="H88" s="14">
        <v>42766</v>
      </c>
      <c r="I88" s="12" t="s">
        <v>21</v>
      </c>
      <c r="J88" s="12" t="s">
        <v>240</v>
      </c>
      <c r="K88" s="15">
        <v>2150000000</v>
      </c>
      <c r="L88" s="15">
        <v>2.5</v>
      </c>
      <c r="M88" s="80">
        <v>110.44</v>
      </c>
      <c r="N88" s="4">
        <f t="shared" si="1"/>
        <v>87.16653512233623</v>
      </c>
    </row>
    <row r="89" spans="1:14" ht="12.75">
      <c r="A89" s="17" t="s">
        <v>241</v>
      </c>
      <c r="B89" s="12" t="s">
        <v>1</v>
      </c>
      <c r="C89" s="12" t="s">
        <v>1</v>
      </c>
      <c r="D89" s="13" t="s">
        <v>18</v>
      </c>
      <c r="E89" s="12" t="s">
        <v>19</v>
      </c>
      <c r="F89" s="14">
        <v>41213</v>
      </c>
      <c r="G89" s="12" t="s">
        <v>242</v>
      </c>
      <c r="H89" s="14">
        <v>42766</v>
      </c>
      <c r="I89" s="12" t="s">
        <v>21</v>
      </c>
      <c r="J89" s="12" t="s">
        <v>243</v>
      </c>
      <c r="K89" s="15">
        <v>90000000</v>
      </c>
      <c r="L89" s="15">
        <v>2.5</v>
      </c>
      <c r="M89" s="23" t="s">
        <v>183</v>
      </c>
      <c r="N89" s="4">
        <f t="shared" si="1"/>
        <v>87.16653512233623</v>
      </c>
    </row>
    <row r="90" spans="1:14" ht="12.75">
      <c r="A90" s="17" t="s">
        <v>244</v>
      </c>
      <c r="B90" s="12" t="s">
        <v>1</v>
      </c>
      <c r="C90" s="12" t="s">
        <v>44</v>
      </c>
      <c r="D90" s="13" t="s">
        <v>18</v>
      </c>
      <c r="E90" s="12" t="s">
        <v>19</v>
      </c>
      <c r="F90" s="14">
        <v>41127</v>
      </c>
      <c r="G90" s="12" t="s">
        <v>38</v>
      </c>
      <c r="H90" s="14">
        <v>45688</v>
      </c>
      <c r="I90" s="12" t="s">
        <v>21</v>
      </c>
      <c r="J90" s="12" t="s">
        <v>245</v>
      </c>
      <c r="K90" s="15">
        <v>250000000</v>
      </c>
      <c r="L90" s="15">
        <v>2</v>
      </c>
      <c r="M90" s="23" t="s">
        <v>246</v>
      </c>
      <c r="N90" s="4">
        <f t="shared" si="1"/>
        <v>96.80220205209157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JSE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Y1102C</dc:title>
  <dc:subject/>
  <dc:creator>lwandam</dc:creator>
  <cp:keywords/>
  <dc:description/>
  <cp:lastModifiedBy>User</cp:lastModifiedBy>
  <cp:lastPrinted>2013-02-27T07:53:43Z</cp:lastPrinted>
  <dcterms:created xsi:type="dcterms:W3CDTF">2013-02-22T07:45:13Z</dcterms:created>
  <dcterms:modified xsi:type="dcterms:W3CDTF">2013-03-04T14:48:55Z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JSENavigati">
    <vt:lpwstr>271;#Market Notices|8efb6178-5959-409d-917c-af0d24de8630</vt:lpwstr>
  </property>
  <property fmtid="{D5CDD505-2E9C-101B-9397-08002B2CF9AE}" pid="4" name="j50c28d78dcf4727baa6c3ad504fae">
    <vt:lpwstr>Market Notices|8efb6178-5959-409d-917c-af0d24de8630</vt:lpwstr>
  </property>
  <property fmtid="{D5CDD505-2E9C-101B-9397-08002B2CF9AE}" pid="5" name="TaxCatchA">
    <vt:lpwstr>7;#JSE Market Notices|1fcfaa15-fcf5-458d-b16e-485380aba6f6</vt:lpwstr>
  </property>
  <property fmtid="{D5CDD505-2E9C-101B-9397-08002B2CF9AE}" pid="6" name="JSE Market Notices Numb">
    <vt:lpwstr>Y1102C</vt:lpwstr>
  </property>
  <property fmtid="{D5CDD505-2E9C-101B-9397-08002B2CF9AE}" pid="7" name="JSE Mark">
    <vt:lpwstr>;#Interest Rate Derivatives;#</vt:lpwstr>
  </property>
  <property fmtid="{D5CDD505-2E9C-101B-9397-08002B2CF9AE}" pid="8" name="JSEDa">
    <vt:lpwstr>2013-01-01T00:00:00Z</vt:lpwstr>
  </property>
  <property fmtid="{D5CDD505-2E9C-101B-9397-08002B2CF9AE}" pid="9" name="JSEKeywor">
    <vt:lpwstr/>
  </property>
  <property fmtid="{D5CDD505-2E9C-101B-9397-08002B2CF9AE}" pid="10" name="JSEDescripti">
    <vt:lpwstr/>
  </property>
  <property fmtid="{D5CDD505-2E9C-101B-9397-08002B2CF9AE}" pid="11" name="JSE Navigati">
    <vt:lpwstr>7;#JSE Market Notices|1fcfaa15-fcf5-458d-b16e-485380aba6f6</vt:lpwstr>
  </property>
  <property fmtid="{D5CDD505-2E9C-101B-9397-08002B2CF9AE}" pid="12" name="m0955700237d4942bb2e7d3b8b3033">
    <vt:lpwstr>JSE Market Notices|1fcfaa15-fcf5-458d-b16e-485380aba6f6</vt:lpwstr>
  </property>
</Properties>
</file>