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'Sheet1'!$A$1:$I$248</definedName>
    <definedName name="Z_6029EDE6_9A53_4FE9_B21C_73D3DF32C86B_.wvu.PrintArea" localSheetId="0" hidden="1">'Sheet1'!$A$1:$I$185</definedName>
    <definedName name="Z_A6DBC65C_4B0B_42CA_8DF7_D4F47DDC5971_.wvu.PrintArea" localSheetId="0" hidden="1">'Sheet1'!$A$1:$I$248</definedName>
    <definedName name="Z_B8C7AAEE_288C_4A6E_B0DF_D8C1BE82FE32_.wvu.PrintArea" localSheetId="0" hidden="1">'Sheet1'!$A$1:$I$248</definedName>
    <definedName name="Z_B95E6E8D_4AB9_4C08_8FCE_794F10EF1A22_.wvu.PrintArea" localSheetId="0" hidden="1">'Sheet1'!$A$1:$I$248</definedName>
  </definedNames>
  <calcPr fullCalcOnLoad="1"/>
</workbook>
</file>

<file path=xl/sharedStrings.xml><?xml version="1.0" encoding="utf-8"?>
<sst xmlns="http://schemas.openxmlformats.org/spreadsheetml/2006/main" count="552" uniqueCount="258">
  <si>
    <t>LIVE EQUITIES</t>
  </si>
  <si>
    <t>CONNECTIVITY FEE</t>
  </si>
  <si>
    <t>Page 1</t>
  </si>
  <si>
    <t xml:space="preserve"> </t>
  </si>
  <si>
    <t>Incl. 14% VAT</t>
  </si>
  <si>
    <t>US Dollars VAT not Applicable</t>
  </si>
  <si>
    <t>*Level 1</t>
  </si>
  <si>
    <t>**Level 2</t>
  </si>
  <si>
    <t>(PU or LU / Host to Host/FTP Connection - physical or logical unit</t>
  </si>
  <si>
    <t>SENS</t>
  </si>
  <si>
    <t>Terminal Fee</t>
  </si>
  <si>
    <t>Market Snapshots</t>
  </si>
  <si>
    <t>Monthly SA Rand Excl. VAT</t>
  </si>
  <si>
    <t>Page 2</t>
  </si>
  <si>
    <t>END OF DAY EQUITIES</t>
  </si>
  <si>
    <t>Equities</t>
  </si>
  <si>
    <t>Corporates (per corporate client)</t>
  </si>
  <si>
    <t>HISTORICAL DATA FEES</t>
  </si>
  <si>
    <t>N/A</t>
  </si>
  <si>
    <t>Page 3</t>
  </si>
  <si>
    <t>Page 4</t>
  </si>
  <si>
    <t>MEMBER SERVICES</t>
  </si>
  <si>
    <t>Page 5</t>
  </si>
  <si>
    <t>MEMBERSHIP FEES</t>
  </si>
  <si>
    <t>Any Additional Line (Per Line)</t>
  </si>
  <si>
    <t>BROKER DEALER ACCOUNTING (BDA)</t>
  </si>
  <si>
    <t>Transactions Type (Charge per BDA Transaction)</t>
  </si>
  <si>
    <t>Bonds</t>
  </si>
  <si>
    <t>Corrections</t>
  </si>
  <si>
    <t>Deals</t>
  </si>
  <si>
    <t>Electronic</t>
  </si>
  <si>
    <t>Financial</t>
  </si>
  <si>
    <t>Maintenance</t>
  </si>
  <si>
    <t>System Generated</t>
  </si>
  <si>
    <t>Disk Storage (Charge per BDA Transaction) Period of Online History</t>
  </si>
  <si>
    <t>6 months</t>
  </si>
  <si>
    <t>12 months</t>
  </si>
  <si>
    <t>18 months</t>
  </si>
  <si>
    <t>24 months</t>
  </si>
  <si>
    <t>Master CD</t>
  </si>
  <si>
    <t>Copy CD</t>
  </si>
  <si>
    <t>Page 6</t>
  </si>
  <si>
    <t>BDA DISSEMINATION</t>
  </si>
  <si>
    <t>Subscription</t>
  </si>
  <si>
    <t>Downloads</t>
  </si>
  <si>
    <t>Over 15 000 records (per record per day)</t>
  </si>
  <si>
    <t>Uploads</t>
  </si>
  <si>
    <t>Service Fee</t>
  </si>
  <si>
    <t>TRADING TRANSACTION LEGS</t>
  </si>
  <si>
    <t>Page 7</t>
  </si>
  <si>
    <t>PRINTING SERVICE (Charge per page)</t>
  </si>
  <si>
    <t>Hardcopy Reports</t>
  </si>
  <si>
    <t>SUBSCRIPTION SERVICES</t>
  </si>
  <si>
    <t>ERD</t>
  </si>
  <si>
    <t>Portfolio</t>
  </si>
  <si>
    <t>Money Market - Upload</t>
  </si>
  <si>
    <t>Money Market - Online</t>
  </si>
  <si>
    <t>EMIS Online</t>
  </si>
  <si>
    <t>SWIFT SERVICE</t>
  </si>
  <si>
    <t>Monthly Subscription Fee</t>
  </si>
  <si>
    <t>Buy Leg</t>
  </si>
  <si>
    <t>Sell Leg</t>
  </si>
  <si>
    <t xml:space="preserve">CLEARING AND SETTLEMENT </t>
  </si>
  <si>
    <t>TALX FEES</t>
  </si>
  <si>
    <t>Page 8</t>
  </si>
  <si>
    <t>JSE PRODUCT OFFERING</t>
  </si>
  <si>
    <t>JSE BASED SERVER WITH TALX ASP OPTION</t>
  </si>
  <si>
    <t>Trader Workstation</t>
  </si>
  <si>
    <t>Disaster recovery trader workstations</t>
  </si>
  <si>
    <t>(Members ONLY)</t>
  </si>
  <si>
    <t>SLE / SLC server (additional)</t>
  </si>
  <si>
    <t>Trader Server without TALX terminals</t>
  </si>
  <si>
    <t>1 - 2 (per workstation)</t>
  </si>
  <si>
    <t>3 - 5 (per workstation)</t>
  </si>
  <si>
    <t>over 6 (per workstation)</t>
  </si>
  <si>
    <t>* ADDITIONAL SOFTWARE</t>
  </si>
  <si>
    <t>ARWIN basket trading (first)</t>
  </si>
  <si>
    <t>SERVER INHOUSE WITHOUT TALX</t>
  </si>
  <si>
    <t>Notes:</t>
  </si>
  <si>
    <t>TESTING SERVICES</t>
  </si>
  <si>
    <t>Additional slots (per slot)</t>
  </si>
  <si>
    <t>First 2 test slots</t>
  </si>
  <si>
    <t>CUSTOMER DEVELOPMENT SERVICE (CDS)</t>
  </si>
  <si>
    <t>Dedicated access to CDS (per month)</t>
  </si>
  <si>
    <t>Free</t>
  </si>
  <si>
    <t>OTHER SERVICES</t>
  </si>
  <si>
    <t>BDA DISSEMINATION FOR INSTITUTIONS</t>
  </si>
  <si>
    <t>STP SERVICES</t>
  </si>
  <si>
    <t>SUBSCRIPTION SERVICE FOR NON MEMBERS</t>
  </si>
  <si>
    <t>Incl. Equities and indices terminal fees</t>
  </si>
  <si>
    <t>Contract Notes</t>
  </si>
  <si>
    <t>BDA Statements</t>
  </si>
  <si>
    <t>Portfolio Valuation</t>
  </si>
  <si>
    <t>Advice Notes</t>
  </si>
  <si>
    <t>Plain Laser</t>
  </si>
  <si>
    <t>Labels 108X36</t>
  </si>
  <si>
    <t>INSIDER TRADING LEVY</t>
  </si>
  <si>
    <t>Percentage of value of leg 0.0007%</t>
  </si>
  <si>
    <t>Variable</t>
  </si>
  <si>
    <t>BDA - Upload</t>
  </si>
  <si>
    <t>STATIONERY (Charge per thousand)</t>
  </si>
  <si>
    <t>BDA Fiche History (Scrip &amp; Financial)</t>
  </si>
  <si>
    <t>Subject to the provision of the Value Added Tax Act</t>
  </si>
  <si>
    <t>2.  The JSE does not offer a sliding scale for TALX Trader Workstations.  Member firms requiring larger quantities of TALX Trader Workstation should contact</t>
  </si>
  <si>
    <t>4.  *EXTERNAL USERS - All prices are Rand-based, subject to an annual price review process outlined in the respective agreements and exclude VAT and any</t>
  </si>
  <si>
    <t xml:space="preserve">     the JSE to determine how to best structure their requirements.</t>
  </si>
  <si>
    <t xml:space="preserve">     recovery server at the client site will be cold standby and will require escalation to the JSE and connection to the trading engine in a disaster recovery situation.</t>
  </si>
  <si>
    <t>Includes 15000 download records per day</t>
  </si>
  <si>
    <t>(incl. equities and indices terminal fees No COMMS required)</t>
  </si>
  <si>
    <t>All uploaded records are charged for (per record per day)</t>
  </si>
  <si>
    <t>ARWIN basket trading (for each additional workstation)</t>
  </si>
  <si>
    <t>Site Live Equities (excludes delayed distribution)</t>
  </si>
  <si>
    <t>View only terminals (Incl. Equities and Indices terminal fees)</t>
  </si>
  <si>
    <t>Applicable to Primary and Back-up Line ONLY (per service)</t>
  </si>
  <si>
    <t>CONFORMANCE TESTING</t>
  </si>
  <si>
    <t>SERVER INHOUSE WITH TALX</t>
  </si>
  <si>
    <t>SLE / SLC server (first) (comms included)</t>
  </si>
  <si>
    <t>(COMMS included)/mirror/test</t>
  </si>
  <si>
    <t>SLE / SLC server - disaster recovery</t>
  </si>
  <si>
    <t>SLE / SLC server - maintenance</t>
  </si>
  <si>
    <t>* INVESTOR WORKSTATION (investor - TALX)</t>
  </si>
  <si>
    <t>JSE SETS API - excluding terminal fees</t>
  </si>
  <si>
    <t>EQUITY DATA FEES</t>
  </si>
  <si>
    <t>LIVE VARIABLE FEES</t>
  </si>
  <si>
    <t>Level 1 terminal (per device)</t>
  </si>
  <si>
    <t>Level 2 terminal (per device)</t>
  </si>
  <si>
    <t>VAP terminal (per device)</t>
  </si>
  <si>
    <t>SNAPSHOT - Per Day / Week / Month</t>
  </si>
  <si>
    <t>Snapshots available at 10:35; 13:05; 17:20</t>
  </si>
  <si>
    <t>Site Equities</t>
  </si>
  <si>
    <t>EQUITY DATA FEES (Continue)</t>
  </si>
  <si>
    <t>END OF DAY DATA FEES (record type fees)</t>
  </si>
  <si>
    <t>Equity General Records (per record type per day)</t>
  </si>
  <si>
    <t>Equity Records (per record type per day)</t>
  </si>
  <si>
    <t>Sector records (per record type per day)</t>
  </si>
  <si>
    <t>Verified data per year</t>
  </si>
  <si>
    <t>Non-verified data per year</t>
  </si>
  <si>
    <t>Notes</t>
  </si>
  <si>
    <t>Subject to the provision of the Value Added Tax Act.</t>
  </si>
  <si>
    <t>Includes 15 000 download records per day</t>
  </si>
  <si>
    <t>Charge per chargeable unit</t>
  </si>
  <si>
    <t>2. All reported variables are charged two months in arrears.</t>
  </si>
  <si>
    <t xml:space="preserve">Category A                                               </t>
  </si>
  <si>
    <t xml:space="preserve">Category C                                                   </t>
  </si>
  <si>
    <t xml:space="preserve">Category D                                                   </t>
  </si>
  <si>
    <t xml:space="preserve">Category E                                                   </t>
  </si>
  <si>
    <t xml:space="preserve">Category B                                              </t>
  </si>
  <si>
    <t>EQUITIES</t>
  </si>
  <si>
    <t>WARRANTS</t>
  </si>
  <si>
    <t>Percentage of value of leg 0.0026%</t>
  </si>
  <si>
    <t>ALTx</t>
  </si>
  <si>
    <t>Warrants</t>
  </si>
  <si>
    <t xml:space="preserve">    2004 Price List</t>
  </si>
  <si>
    <t>BDA Data Storage for Report Production (Legal Requirement 5 yrs)</t>
  </si>
  <si>
    <t xml:space="preserve">AGRICULTURAL PRODUCTS </t>
  </si>
  <si>
    <t>White and Yellow Maize (100 tons)</t>
  </si>
  <si>
    <t>Wheat (50 tons)</t>
  </si>
  <si>
    <t>Sunflower Seed (50 tons)</t>
  </si>
  <si>
    <t>Soya (25 tons)</t>
  </si>
  <si>
    <t>Delivery Fee per ton</t>
  </si>
  <si>
    <t>Page 9</t>
  </si>
  <si>
    <t>Weekly slot</t>
  </si>
  <si>
    <t>Applicable to Primary and Back-up Line ONLY</t>
  </si>
  <si>
    <t>FINANCIAL DERIVATIVES</t>
  </si>
  <si>
    <t>INDICES</t>
  </si>
  <si>
    <t>SINGLE STOCK</t>
  </si>
  <si>
    <t>Page 10</t>
  </si>
  <si>
    <t>JSE APD MEMBER TRADING FEES (dealing as principal)</t>
  </si>
  <si>
    <t>APD CLIENT TRADING FEES</t>
  </si>
  <si>
    <t xml:space="preserve">Futures (per contract)  </t>
  </si>
  <si>
    <t>Options (per contract)</t>
  </si>
  <si>
    <t>Pagers (per device) (NO Market Depth / Level 2)</t>
  </si>
  <si>
    <t>LISTED COMPANY IR WEBSITE (Internet includes Intranet)</t>
  </si>
  <si>
    <t>Level 1 (Internet/Intranet)</t>
  </si>
  <si>
    <t>** Level 2 - Market depth (i.e full order book). Level 2 includes Level 1 data &amp; VAP.</t>
  </si>
  <si>
    <t>*** Up to 2000 accesses per user ID, after which the terminal fee becomes applicable.</t>
  </si>
  <si>
    <r>
      <t>x</t>
    </r>
    <r>
      <rPr>
        <sz val="10"/>
        <rFont val="Arial"/>
        <family val="2"/>
      </rPr>
      <t xml:space="preserve"> Refer to Dual Branded Policy dated November 2001</t>
    </r>
  </si>
  <si>
    <r>
      <t>x</t>
    </r>
    <r>
      <rPr>
        <sz val="9"/>
        <rFont val="Arial"/>
        <family val="2"/>
      </rPr>
      <t xml:space="preserve"> Dual Branded Level 1</t>
    </r>
  </si>
  <si>
    <t>Sector data - All Frequencies</t>
  </si>
  <si>
    <t>Equity data - All Frequency</t>
  </si>
  <si>
    <t>Individuals - Up to 3500 users</t>
  </si>
  <si>
    <t>**** END OF DAY VARIABLE FEES (USER FEES)</t>
  </si>
  <si>
    <t>1. All license fees are charged monthly in advance.</t>
  </si>
  <si>
    <t>3. All record and data fees are charged monthly in arrears.</t>
  </si>
  <si>
    <r>
      <t>iv</t>
    </r>
    <r>
      <rPr>
        <sz val="10"/>
        <rFont val="Arial"/>
        <family val="0"/>
      </rPr>
      <t xml:space="preserve"> If a listed company displays its own price on their website, closing price is free of charge.  Display of</t>
    </r>
  </si>
  <si>
    <t xml:space="preserve">   Open/High/Low/High/Volume/PE/EY/DY and any other Value Add Data - will attract the license.</t>
  </si>
  <si>
    <r>
      <t>v</t>
    </r>
    <r>
      <rPr>
        <sz val="10"/>
        <rFont val="Arial"/>
        <family val="0"/>
      </rPr>
      <t xml:space="preserve"> Open/High/Low/Close/Volume/PE/EY/DY and any other Value Add Data</t>
    </r>
  </si>
  <si>
    <r>
      <t>v</t>
    </r>
    <r>
      <rPr>
        <sz val="9"/>
        <rFont val="Arial"/>
        <family val="2"/>
      </rPr>
      <t xml:space="preserve"> Delayed Single Share Ticker, Value Added Data and </t>
    </r>
  </si>
  <si>
    <t xml:space="preserve">  Delayed SENS (per Website)</t>
  </si>
  <si>
    <t xml:space="preserve">    be used in conjunction with this price list for the relevant terms.</t>
  </si>
  <si>
    <t xml:space="preserve">4. The information distribution guide and the JSE Information Distribution Agreement (JIDA) must </t>
  </si>
  <si>
    <t xml:space="preserve">   redistribution.   (Level 1 does not include VAP - BDG J24 &amp; J25)</t>
  </si>
  <si>
    <t xml:space="preserve">* Level 1 - Best bid/ask and volume. Level 1 license fee includes the fee for delayed data </t>
  </si>
  <si>
    <t>*** Level 1 fee per share (per request)</t>
  </si>
  <si>
    <t>*** Level 2 fee per share (per request)</t>
  </si>
  <si>
    <t xml:space="preserve">                           High/Low</t>
  </si>
  <si>
    <t>own indices (no underlying values displayed)</t>
  </si>
  <si>
    <t xml:space="preserve">                     Over 3501 users</t>
  </si>
  <si>
    <t>Futures Fees per contract</t>
  </si>
  <si>
    <t>Options Fees per contract</t>
  </si>
  <si>
    <t>DIVIDEND</t>
  </si>
  <si>
    <t>BONDS</t>
  </si>
  <si>
    <t>R1 / R1m of exposure</t>
  </si>
  <si>
    <t>2 % of dividend value</t>
  </si>
  <si>
    <t>LIVE EQUITIES LICENSE FEES</t>
  </si>
  <si>
    <t>BDA SOFTWARE LICENSE FOR NON MEMBERS (eg. Asset/Fund Managers)</t>
  </si>
  <si>
    <t>License</t>
  </si>
  <si>
    <t xml:space="preserve">Redistribution License for using JSE live prices to calculate </t>
  </si>
  <si>
    <t xml:space="preserve">DELAYED (15 Minutes) LICENSE FEES </t>
  </si>
  <si>
    <r>
      <t>Single Share Ticker (</t>
    </r>
    <r>
      <rPr>
        <sz val="8"/>
        <rFont val="Arial"/>
        <family val="2"/>
      </rPr>
      <t>Intranet/Internet) (One license per share price</t>
    </r>
    <r>
      <rPr>
        <sz val="9"/>
        <rFont val="Arial"/>
        <family val="2"/>
      </rPr>
      <t>)</t>
    </r>
  </si>
  <si>
    <t>END OF DAY LICENSE FEES</t>
  </si>
  <si>
    <r>
      <t>iv</t>
    </r>
    <r>
      <rPr>
        <sz val="9"/>
        <rFont val="Arial"/>
        <family val="2"/>
      </rPr>
      <t xml:space="preserve"> Single Ticker License - Value Added Data</t>
    </r>
  </si>
  <si>
    <t>End of Day ISIN License (DE07 &amp; ES01)</t>
  </si>
  <si>
    <t>* INSTITUTIONAL FRONT ENDS (Institutional - TALX)</t>
  </si>
  <si>
    <t xml:space="preserve">1.  Please note that the use of a TALX Trader Workstation / Server Disaster recovery license will be limited to those Member firms using the TALX Trader </t>
  </si>
  <si>
    <t xml:space="preserve">     Workstations / Server as primary functionality.  A maximum amount of disaster recovery licenses that equals the number of primary workstations / server</t>
  </si>
  <si>
    <t xml:space="preserve">     licenses can be acquired.  A disaster recovery license may only be used in disaster recovery situations and must not be used at the same time as the primary</t>
  </si>
  <si>
    <t xml:space="preserve">     license.  A Disaster Recovery workstation connected directly to the JSE server will be hot standby.  A Disaster Recovery Workstation connected to a disaster</t>
  </si>
  <si>
    <t>3.  All prices are Rand-based, subject to an annual price review process outlined in the respective agreement and exclude VAT and any public data site license fees.</t>
  </si>
  <si>
    <t xml:space="preserve">     public data site license fees.</t>
  </si>
  <si>
    <t>Up to 5 members</t>
  </si>
  <si>
    <t>Up to 10 members</t>
  </si>
  <si>
    <t>up to 20 members</t>
  </si>
  <si>
    <t xml:space="preserve">4. The information distribution guide and the JSE Information Distribution Agreement (JIDA) must be </t>
  </si>
  <si>
    <t xml:space="preserve">    used in conjunction with this price list for the relevant terms.</t>
  </si>
  <si>
    <t xml:space="preserve"> data provided after midnight South African time is free of user fees.</t>
  </si>
  <si>
    <t xml:space="preserve">**** Fee in respect of dissemination to clients as defined in the JIDA. Only (open/high/low/close/volume) </t>
  </si>
  <si>
    <t xml:space="preserve">Money Market                                                                   </t>
  </si>
  <si>
    <t>Per Image (original cd)</t>
  </si>
  <si>
    <t>21 and above</t>
  </si>
  <si>
    <t>Charge per Message (irrespective of protocol used)</t>
  </si>
  <si>
    <t xml:space="preserve">Storage per page </t>
  </si>
  <si>
    <t>Hardcopy</t>
  </si>
  <si>
    <t>Remote</t>
  </si>
  <si>
    <t>XML</t>
  </si>
  <si>
    <t>Charge per page</t>
  </si>
  <si>
    <t xml:space="preserve">REPORT PRODUCTION </t>
  </si>
  <si>
    <t>Subject to floor limit</t>
  </si>
  <si>
    <t>Subject to ceiling limit</t>
  </si>
  <si>
    <t>JSE AGRICULTURAL DERIVATIVES MEMBER SERVICES</t>
  </si>
  <si>
    <t>JSE FINANCIAL DERIVATIVES MEMBER SERVICES</t>
  </si>
  <si>
    <t>International Corporates (Set Fee irrespective of number of users)</t>
  </si>
  <si>
    <t>R0.50 / R1m of exposure</t>
  </si>
  <si>
    <t>ALSI</t>
  </si>
  <si>
    <t>FINI</t>
  </si>
  <si>
    <t>FINDI</t>
  </si>
  <si>
    <t>RESI</t>
  </si>
  <si>
    <t>GLDX</t>
  </si>
  <si>
    <t>Priced at 0.00025 of the nominal value</t>
  </si>
  <si>
    <t>Priced at 0.000125 of the nominal value</t>
  </si>
  <si>
    <t>INDI</t>
  </si>
  <si>
    <t>BDA Custody and Settlement Membership</t>
  </si>
  <si>
    <t>Subscription per member</t>
  </si>
  <si>
    <t>BDA Members Service Provider (non user)</t>
  </si>
  <si>
    <t>Electronic Payments</t>
  </si>
  <si>
    <t>Surveillance Levy</t>
  </si>
  <si>
    <t>Percentage of value of leg 0.0040%</t>
  </si>
  <si>
    <t>NOTE A324B</t>
  </si>
</sst>
</file>

<file path=xl/styles.xml><?xml version="1.0" encoding="utf-8"?>
<styleSheet xmlns="http://schemas.openxmlformats.org/spreadsheetml/2006/main">
  <numFmts count="3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[$R-1C09]\ #,##0.00"/>
    <numFmt numFmtId="174" formatCode="[$R-1C09]\ #,##0"/>
    <numFmt numFmtId="175" formatCode="[$$-409]#,##0"/>
    <numFmt numFmtId="176" formatCode="[$$-409]#,##0.00"/>
    <numFmt numFmtId="177" formatCode="[$€-2]\ #,##0.00"/>
    <numFmt numFmtId="178" formatCode="&quot;$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R&quot;\ #,##0.00"/>
    <numFmt numFmtId="183" formatCode="0.000"/>
    <numFmt numFmtId="184" formatCode="0.0000"/>
    <numFmt numFmtId="185" formatCode="#,##0.0000"/>
    <numFmt numFmtId="186" formatCode="#,##0.000"/>
    <numFmt numFmtId="187" formatCode="[$R-1C09]\ #,##0.000"/>
    <numFmt numFmtId="188" formatCode="[$R-1C09]\ #,##0.0000"/>
    <numFmt numFmtId="189" formatCode="[$R-436]\ #,##0.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22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u val="single"/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73" fontId="4" fillId="0" borderId="2" xfId="0" applyNumberFormat="1" applyFont="1" applyBorder="1" applyAlignment="1">
      <alignment/>
    </xf>
    <xf numFmtId="175" fontId="4" fillId="0" borderId="3" xfId="0" applyNumberFormat="1" applyFont="1" applyBorder="1" applyAlignment="1">
      <alignment/>
    </xf>
    <xf numFmtId="173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6" xfId="0" applyNumberFormat="1" applyFont="1" applyBorder="1" applyAlignment="1">
      <alignment/>
    </xf>
    <xf numFmtId="175" fontId="4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3" fontId="4" fillId="0" borderId="16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73" fontId="4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75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4" xfId="0" applyNumberFormat="1" applyFont="1" applyFill="1" applyBorder="1" applyAlignment="1">
      <alignment/>
    </xf>
    <xf numFmtId="175" fontId="3" fillId="0" borderId="17" xfId="0" applyNumberFormat="1" applyFont="1" applyBorder="1" applyAlignment="1">
      <alignment horizontal="right"/>
    </xf>
    <xf numFmtId="0" fontId="3" fillId="3" borderId="18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3" fillId="3" borderId="25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175" fontId="3" fillId="0" borderId="26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2" fillId="0" borderId="0" xfId="0" applyFont="1" applyAlignment="1">
      <alignment horizontal="left" vertical="center"/>
    </xf>
    <xf numFmtId="175" fontId="4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73" fontId="4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2" fontId="0" fillId="3" borderId="30" xfId="0" applyNumberFormat="1" applyFill="1" applyBorder="1" applyAlignment="1">
      <alignment/>
    </xf>
    <xf numFmtId="176" fontId="0" fillId="3" borderId="31" xfId="0" applyNumberFormat="1" applyFill="1" applyBorder="1" applyAlignment="1">
      <alignment/>
    </xf>
    <xf numFmtId="0" fontId="4" fillId="0" borderId="32" xfId="0" applyFont="1" applyFill="1" applyBorder="1" applyAlignment="1">
      <alignment/>
    </xf>
    <xf numFmtId="182" fontId="0" fillId="0" borderId="2" xfId="0" applyNumberFormat="1" applyBorder="1" applyAlignment="1">
      <alignment/>
    </xf>
    <xf numFmtId="176" fontId="0" fillId="0" borderId="33" xfId="0" applyNumberFormat="1" applyBorder="1" applyAlignment="1">
      <alignment/>
    </xf>
    <xf numFmtId="182" fontId="0" fillId="0" borderId="4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82" fontId="0" fillId="0" borderId="34" xfId="0" applyNumberFormat="1" applyBorder="1" applyAlignment="1">
      <alignment/>
    </xf>
    <xf numFmtId="176" fontId="0" fillId="0" borderId="35" xfId="0" applyNumberFormat="1" applyBorder="1" applyAlignment="1">
      <alignment/>
    </xf>
    <xf numFmtId="0" fontId="4" fillId="0" borderId="32" xfId="0" applyFont="1" applyFill="1" applyBorder="1" applyAlignment="1">
      <alignment/>
    </xf>
    <xf numFmtId="182" fontId="0" fillId="0" borderId="6" xfId="0" applyNumberFormat="1" applyBorder="1" applyAlignment="1">
      <alignment/>
    </xf>
    <xf numFmtId="176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182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182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3" fontId="4" fillId="0" borderId="6" xfId="0" applyNumberFormat="1" applyFont="1" applyFill="1" applyBorder="1" applyAlignment="1">
      <alignment/>
    </xf>
    <xf numFmtId="0" fontId="3" fillId="3" borderId="20" xfId="0" applyFont="1" applyFill="1" applyBorder="1" applyAlignment="1">
      <alignment/>
    </xf>
    <xf numFmtId="173" fontId="4" fillId="0" borderId="4" xfId="0" applyNumberFormat="1" applyFont="1" applyFill="1" applyBorder="1" applyAlignment="1">
      <alignment horizontal="right"/>
    </xf>
    <xf numFmtId="0" fontId="16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0" fillId="0" borderId="34" xfId="0" applyBorder="1" applyAlignment="1">
      <alignment/>
    </xf>
    <xf numFmtId="173" fontId="4" fillId="5" borderId="4" xfId="0" applyNumberFormat="1" applyFont="1" applyFill="1" applyBorder="1" applyAlignment="1">
      <alignment horizontal="right"/>
    </xf>
    <xf numFmtId="173" fontId="4" fillId="5" borderId="4" xfId="0" applyNumberFormat="1" applyFont="1" applyFill="1" applyBorder="1" applyAlignment="1">
      <alignment/>
    </xf>
    <xf numFmtId="173" fontId="4" fillId="5" borderId="6" xfId="0" applyNumberFormat="1" applyFont="1" applyFill="1" applyBorder="1" applyAlignment="1">
      <alignment horizontal="right"/>
    </xf>
    <xf numFmtId="173" fontId="4" fillId="5" borderId="6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0" fillId="5" borderId="5" xfId="0" applyFill="1" applyBorder="1" applyAlignment="1">
      <alignment/>
    </xf>
    <xf numFmtId="0" fontId="0" fillId="5" borderId="9" xfId="0" applyFill="1" applyBorder="1" applyAlignment="1">
      <alignment/>
    </xf>
    <xf numFmtId="0" fontId="4" fillId="0" borderId="23" xfId="0" applyFont="1" applyFill="1" applyBorder="1" applyAlignment="1">
      <alignment wrapText="1"/>
    </xf>
    <xf numFmtId="182" fontId="0" fillId="0" borderId="36" xfId="0" applyNumberFormat="1" applyFill="1" applyBorder="1" applyAlignment="1">
      <alignment/>
    </xf>
    <xf numFmtId="176" fontId="0" fillId="0" borderId="37" xfId="0" applyNumberFormat="1" applyFill="1" applyBorder="1" applyAlignment="1">
      <alignment/>
    </xf>
    <xf numFmtId="176" fontId="0" fillId="0" borderId="0" xfId="0" applyNumberFormat="1" applyBorder="1" applyAlignment="1">
      <alignment/>
    </xf>
    <xf numFmtId="0" fontId="18" fillId="0" borderId="5" xfId="0" applyFont="1" applyFill="1" applyBorder="1" applyAlignment="1">
      <alignment/>
    </xf>
    <xf numFmtId="176" fontId="1" fillId="0" borderId="17" xfId="0" applyNumberFormat="1" applyFont="1" applyBorder="1" applyAlignment="1">
      <alignment horizontal="right"/>
    </xf>
    <xf numFmtId="182" fontId="1" fillId="0" borderId="4" xfId="0" applyNumberFormat="1" applyFont="1" applyFill="1" applyBorder="1" applyAlignment="1">
      <alignment horizontal="right"/>
    </xf>
    <xf numFmtId="176" fontId="1" fillId="0" borderId="17" xfId="0" applyNumberFormat="1" applyFont="1" applyFill="1" applyBorder="1" applyAlignment="1">
      <alignment horizontal="right"/>
    </xf>
    <xf numFmtId="0" fontId="18" fillId="0" borderId="38" xfId="0" applyFont="1" applyFill="1" applyBorder="1" applyAlignment="1">
      <alignment wrapText="1"/>
    </xf>
    <xf numFmtId="0" fontId="4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82" fontId="0" fillId="0" borderId="16" xfId="0" applyNumberFormat="1" applyBorder="1" applyAlignment="1">
      <alignment/>
    </xf>
    <xf numFmtId="176" fontId="1" fillId="0" borderId="42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173" fontId="4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17" fillId="0" borderId="13" xfId="0" applyFont="1" applyFill="1" applyBorder="1" applyAlignment="1">
      <alignment horizontal="left"/>
    </xf>
    <xf numFmtId="0" fontId="17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3" fontId="4" fillId="0" borderId="24" xfId="0" applyNumberFormat="1" applyFont="1" applyBorder="1" applyAlignment="1">
      <alignment/>
    </xf>
    <xf numFmtId="173" fontId="4" fillId="0" borderId="8" xfId="0" applyNumberFormat="1" applyFont="1" applyBorder="1" applyAlignment="1">
      <alignment/>
    </xf>
    <xf numFmtId="182" fontId="1" fillId="0" borderId="36" xfId="0" applyNumberFormat="1" applyFont="1" applyBorder="1" applyAlignment="1">
      <alignment horizontal="right"/>
    </xf>
    <xf numFmtId="176" fontId="0" fillId="0" borderId="37" xfId="0" applyNumberFormat="1" applyBorder="1" applyAlignment="1">
      <alignment/>
    </xf>
    <xf numFmtId="176" fontId="0" fillId="0" borderId="17" xfId="0" applyNumberFormat="1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173" fontId="4" fillId="0" borderId="43" xfId="0" applyNumberFormat="1" applyFont="1" applyBorder="1" applyAlignment="1">
      <alignment/>
    </xf>
    <xf numFmtId="187" fontId="4" fillId="5" borderId="6" xfId="0" applyNumberFormat="1" applyFont="1" applyFill="1" applyBorder="1" applyAlignment="1">
      <alignment horizontal="right"/>
    </xf>
    <xf numFmtId="0" fontId="0" fillId="0" borderId="9" xfId="0" applyFill="1" applyBorder="1" applyAlignment="1">
      <alignment/>
    </xf>
    <xf numFmtId="175" fontId="3" fillId="5" borderId="26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4" xfId="0" applyNumberFormat="1" applyFill="1" applyBorder="1" applyAlignment="1">
      <alignment/>
    </xf>
    <xf numFmtId="0" fontId="0" fillId="0" borderId="17" xfId="0" applyFill="1" applyBorder="1" applyAlignment="1">
      <alignment/>
    </xf>
    <xf numFmtId="189" fontId="4" fillId="0" borderId="4" xfId="0" applyNumberFormat="1" applyFont="1" applyBorder="1" applyAlignment="1">
      <alignment/>
    </xf>
    <xf numFmtId="0" fontId="16" fillId="0" borderId="43" xfId="0" applyFont="1" applyBorder="1" applyAlignment="1">
      <alignment/>
    </xf>
    <xf numFmtId="172" fontId="3" fillId="0" borderId="43" xfId="0" applyNumberFormat="1" applyFont="1" applyBorder="1" applyAlignment="1">
      <alignment horizontal="right"/>
    </xf>
    <xf numFmtId="0" fontId="1" fillId="0" borderId="5" xfId="0" applyFont="1" applyFill="1" applyBorder="1" applyAlignment="1">
      <alignment/>
    </xf>
    <xf numFmtId="0" fontId="1" fillId="4" borderId="44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173" fontId="4" fillId="3" borderId="4" xfId="0" applyNumberFormat="1" applyFont="1" applyFill="1" applyBorder="1" applyAlignment="1">
      <alignment horizontal="right"/>
    </xf>
    <xf numFmtId="173" fontId="4" fillId="3" borderId="4" xfId="0" applyNumberFormat="1" applyFont="1" applyFill="1" applyBorder="1" applyAlignment="1">
      <alignment/>
    </xf>
    <xf numFmtId="175" fontId="3" fillId="3" borderId="17" xfId="0" applyNumberFormat="1" applyFont="1" applyFill="1" applyBorder="1" applyAlignment="1">
      <alignment horizontal="right"/>
    </xf>
    <xf numFmtId="175" fontId="3" fillId="0" borderId="17" xfId="0" applyNumberFormat="1" applyFont="1" applyFill="1" applyBorder="1" applyAlignment="1">
      <alignment horizontal="right"/>
    </xf>
    <xf numFmtId="0" fontId="4" fillId="5" borderId="5" xfId="0" applyFont="1" applyFill="1" applyBorder="1" applyAlignment="1">
      <alignment/>
    </xf>
    <xf numFmtId="175" fontId="3" fillId="5" borderId="17" xfId="0" applyNumberFormat="1" applyFont="1" applyFill="1" applyBorder="1" applyAlignment="1">
      <alignment horizontal="right"/>
    </xf>
    <xf numFmtId="0" fontId="3" fillId="6" borderId="5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4" fillId="6" borderId="17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173" fontId="4" fillId="6" borderId="4" xfId="0" applyNumberFormat="1" applyFont="1" applyFill="1" applyBorder="1" applyAlignment="1">
      <alignment horizontal="right"/>
    </xf>
    <xf numFmtId="173" fontId="4" fillId="6" borderId="4" xfId="0" applyNumberFormat="1" applyFont="1" applyFill="1" applyBorder="1" applyAlignment="1">
      <alignment/>
    </xf>
    <xf numFmtId="175" fontId="3" fillId="6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>
      <alignment horizontal="right"/>
    </xf>
    <xf numFmtId="175" fontId="4" fillId="3" borderId="17" xfId="0" applyNumberFormat="1" applyFont="1" applyFill="1" applyBorder="1" applyAlignment="1">
      <alignment/>
    </xf>
    <xf numFmtId="0" fontId="3" fillId="3" borderId="5" xfId="0" applyFont="1" applyFill="1" applyBorder="1" applyAlignment="1">
      <alignment/>
    </xf>
    <xf numFmtId="175" fontId="10" fillId="0" borderId="17" xfId="0" applyNumberFormat="1" applyFont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17" xfId="0" applyFill="1" applyBorder="1" applyAlignment="1">
      <alignment/>
    </xf>
    <xf numFmtId="0" fontId="3" fillId="0" borderId="5" xfId="0" applyFont="1" applyFill="1" applyBorder="1" applyAlignment="1">
      <alignment/>
    </xf>
    <xf numFmtId="172" fontId="4" fillId="3" borderId="17" xfId="0" applyNumberFormat="1" applyFont="1" applyFill="1" applyBorder="1" applyAlignment="1">
      <alignment/>
    </xf>
    <xf numFmtId="173" fontId="4" fillId="0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/>
    </xf>
    <xf numFmtId="175" fontId="4" fillId="0" borderId="17" xfId="0" applyNumberFormat="1" applyFont="1" applyBorder="1" applyAlignment="1">
      <alignment horizontal="right"/>
    </xf>
    <xf numFmtId="176" fontId="3" fillId="3" borderId="17" xfId="0" applyNumberFormat="1" applyFont="1" applyFill="1" applyBorder="1" applyAlignment="1">
      <alignment horizontal="right"/>
    </xf>
    <xf numFmtId="172" fontId="4" fillId="0" borderId="17" xfId="0" applyNumberFormat="1" applyFont="1" applyBorder="1" applyAlignment="1">
      <alignment horizontal="right"/>
    </xf>
    <xf numFmtId="172" fontId="4" fillId="0" borderId="26" xfId="0" applyNumberFormat="1" applyFont="1" applyBorder="1" applyAlignment="1">
      <alignment horizontal="right"/>
    </xf>
    <xf numFmtId="178" fontId="3" fillId="0" borderId="17" xfId="0" applyNumberFormat="1" applyFont="1" applyBorder="1" applyAlignment="1">
      <alignment horizontal="right"/>
    </xf>
    <xf numFmtId="0" fontId="1" fillId="3" borderId="4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176" fontId="4" fillId="3" borderId="17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173" fontId="4" fillId="0" borderId="6" xfId="0" applyNumberFormat="1" applyFont="1" applyBorder="1" applyAlignment="1">
      <alignment horizontal="right"/>
    </xf>
    <xf numFmtId="187" fontId="4" fillId="5" borderId="4" xfId="0" applyNumberFormat="1" applyFont="1" applyFill="1" applyBorder="1" applyAlignment="1">
      <alignment horizontal="right"/>
    </xf>
    <xf numFmtId="187" fontId="4" fillId="6" borderId="4" xfId="0" applyNumberFormat="1" applyFont="1" applyFill="1" applyBorder="1" applyAlignment="1">
      <alignment horizontal="right"/>
    </xf>
    <xf numFmtId="187" fontId="4" fillId="6" borderId="4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172" fontId="3" fillId="3" borderId="17" xfId="0" applyNumberFormat="1" applyFont="1" applyFill="1" applyBorder="1" applyAlignment="1">
      <alignment horizontal="right"/>
    </xf>
    <xf numFmtId="172" fontId="3" fillId="0" borderId="26" xfId="0" applyNumberFormat="1" applyFont="1" applyBorder="1" applyAlignment="1">
      <alignment horizontal="right"/>
    </xf>
    <xf numFmtId="172" fontId="4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172" fontId="4" fillId="3" borderId="17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173" fontId="0" fillId="0" borderId="4" xfId="0" applyNumberFormat="1" applyFill="1" applyBorder="1" applyAlignment="1">
      <alignment/>
    </xf>
    <xf numFmtId="0" fontId="1" fillId="3" borderId="32" xfId="0" applyFont="1" applyFill="1" applyBorder="1" applyAlignment="1">
      <alignment/>
    </xf>
    <xf numFmtId="173" fontId="4" fillId="3" borderId="2" xfId="0" applyNumberFormat="1" applyFont="1" applyFill="1" applyBorder="1" applyAlignment="1">
      <alignment horizontal="right"/>
    </xf>
    <xf numFmtId="173" fontId="4" fillId="3" borderId="2" xfId="0" applyNumberFormat="1" applyFont="1" applyFill="1" applyBorder="1" applyAlignment="1">
      <alignment/>
    </xf>
    <xf numFmtId="175" fontId="3" fillId="3" borderId="33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1" fillId="6" borderId="32" xfId="0" applyFont="1" applyFill="1" applyBorder="1" applyAlignment="1">
      <alignment/>
    </xf>
    <xf numFmtId="175" fontId="3" fillId="6" borderId="33" xfId="0" applyNumberFormat="1" applyFont="1" applyFill="1" applyBorder="1" applyAlignment="1">
      <alignment horizontal="right"/>
    </xf>
    <xf numFmtId="0" fontId="1" fillId="4" borderId="47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173" fontId="3" fillId="6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/>
    </xf>
    <xf numFmtId="0" fontId="1" fillId="6" borderId="20" xfId="0" applyFont="1" applyFill="1" applyBorder="1" applyAlignment="1">
      <alignment/>
    </xf>
    <xf numFmtId="173" fontId="4" fillId="6" borderId="30" xfId="0" applyNumberFormat="1" applyFont="1" applyFill="1" applyBorder="1" applyAlignment="1">
      <alignment horizontal="right"/>
    </xf>
    <xf numFmtId="173" fontId="4" fillId="6" borderId="30" xfId="0" applyNumberFormat="1" applyFont="1" applyFill="1" applyBorder="1" applyAlignment="1">
      <alignment/>
    </xf>
    <xf numFmtId="175" fontId="3" fillId="6" borderId="31" xfId="0" applyNumberFormat="1" applyFont="1" applyFill="1" applyBorder="1" applyAlignment="1">
      <alignment horizontal="right"/>
    </xf>
    <xf numFmtId="187" fontId="4" fillId="0" borderId="34" xfId="0" applyNumberFormat="1" applyFont="1" applyFill="1" applyBorder="1" applyAlignment="1">
      <alignment horizontal="right"/>
    </xf>
    <xf numFmtId="187" fontId="4" fillId="5" borderId="34" xfId="0" applyNumberFormat="1" applyFont="1" applyFill="1" applyBorder="1" applyAlignment="1">
      <alignment horizontal="right"/>
    </xf>
    <xf numFmtId="175" fontId="3" fillId="5" borderId="35" xfId="0" applyNumberFormat="1" applyFont="1" applyFill="1" applyBorder="1" applyAlignment="1">
      <alignment horizontal="right"/>
    </xf>
    <xf numFmtId="0" fontId="1" fillId="3" borderId="20" xfId="0" applyFont="1" applyFill="1" applyBorder="1" applyAlignment="1">
      <alignment/>
    </xf>
    <xf numFmtId="173" fontId="4" fillId="3" borderId="30" xfId="0" applyNumberFormat="1" applyFont="1" applyFill="1" applyBorder="1" applyAlignment="1">
      <alignment horizontal="right"/>
    </xf>
    <xf numFmtId="173" fontId="4" fillId="3" borderId="30" xfId="0" applyNumberFormat="1" applyFont="1" applyFill="1" applyBorder="1" applyAlignment="1">
      <alignment/>
    </xf>
    <xf numFmtId="175" fontId="3" fillId="3" borderId="3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73" fontId="4" fillId="0" borderId="34" xfId="0" applyNumberFormat="1" applyFont="1" applyBorder="1" applyAlignment="1">
      <alignment horizontal="right"/>
    </xf>
    <xf numFmtId="173" fontId="4" fillId="0" borderId="34" xfId="0" applyNumberFormat="1" applyFont="1" applyBorder="1" applyAlignment="1">
      <alignment/>
    </xf>
    <xf numFmtId="175" fontId="3" fillId="0" borderId="35" xfId="0" applyNumberFormat="1" applyFont="1" applyBorder="1" applyAlignment="1">
      <alignment horizontal="right"/>
    </xf>
    <xf numFmtId="0" fontId="16" fillId="0" borderId="5" xfId="0" applyFont="1" applyFill="1" applyBorder="1" applyAlignment="1">
      <alignment/>
    </xf>
    <xf numFmtId="173" fontId="16" fillId="0" borderId="4" xfId="0" applyNumberFormat="1" applyFont="1" applyFill="1" applyBorder="1" applyAlignment="1">
      <alignment/>
    </xf>
    <xf numFmtId="0" fontId="16" fillId="0" borderId="1" xfId="0" applyFont="1" applyBorder="1" applyAlignment="1">
      <alignment/>
    </xf>
    <xf numFmtId="173" fontId="16" fillId="0" borderId="34" xfId="0" applyNumberFormat="1" applyFont="1" applyBorder="1" applyAlignment="1">
      <alignment/>
    </xf>
    <xf numFmtId="172" fontId="10" fillId="0" borderId="35" xfId="0" applyNumberFormat="1" applyFont="1" applyBorder="1" applyAlignment="1">
      <alignment horizontal="right"/>
    </xf>
    <xf numFmtId="0" fontId="16" fillId="0" borderId="32" xfId="0" applyFont="1" applyBorder="1" applyAlignment="1">
      <alignment/>
    </xf>
    <xf numFmtId="173" fontId="16" fillId="0" borderId="2" xfId="0" applyNumberFormat="1" applyFont="1" applyBorder="1" applyAlignment="1">
      <alignment/>
    </xf>
    <xf numFmtId="172" fontId="10" fillId="0" borderId="33" xfId="0" applyNumberFormat="1" applyFont="1" applyBorder="1" applyAlignment="1">
      <alignment horizontal="right"/>
    </xf>
    <xf numFmtId="0" fontId="4" fillId="3" borderId="48" xfId="0" applyFont="1" applyFill="1" applyBorder="1" applyAlignment="1">
      <alignment/>
    </xf>
    <xf numFmtId="0" fontId="4" fillId="3" borderId="40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1657350</xdr:colOff>
      <xdr:row>0</xdr:row>
      <xdr:rowOff>2105025</xdr:rowOff>
    </xdr:from>
    <xdr:to>
      <xdr:col>7</xdr:col>
      <xdr:colOff>485775</xdr:colOff>
      <xdr:row>2</xdr:row>
      <xdr:rowOff>2000250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2105025"/>
          <a:ext cx="372427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view="pageBreakPreview" zoomScale="50" zoomScaleSheetLayoutView="50" workbookViewId="0" topLeftCell="A10">
      <selection activeCell="B1" sqref="B1"/>
    </sheetView>
  </sheetViews>
  <sheetFormatPr defaultColWidth="9.140625" defaultRowHeight="12.75"/>
  <cols>
    <col min="1" max="1" width="60.8515625" style="0" customWidth="1"/>
    <col min="2" max="4" width="12.7109375" style="0" customWidth="1"/>
    <col min="5" max="5" width="15.140625" style="0" customWidth="1"/>
    <col min="6" max="6" width="60.7109375" style="0" customWidth="1"/>
    <col min="7" max="7" width="12.7109375" style="0" customWidth="1"/>
    <col min="8" max="8" width="12.57421875" style="0" customWidth="1"/>
    <col min="9" max="9" width="12.7109375" style="0" customWidth="1"/>
  </cols>
  <sheetData>
    <row r="1" spans="1:9" ht="192.75" customHeight="1">
      <c r="A1" t="s">
        <v>257</v>
      </c>
      <c r="E1" s="53"/>
      <c r="F1" s="245"/>
      <c r="G1" s="245"/>
      <c r="H1" s="245"/>
      <c r="I1" s="245"/>
    </row>
    <row r="2" spans="5:9" ht="192.75" customHeight="1">
      <c r="E2" s="53"/>
      <c r="F2" s="245"/>
      <c r="G2" s="245"/>
      <c r="H2" s="245"/>
      <c r="I2" s="245"/>
    </row>
    <row r="3" spans="5:9" ht="192.75" customHeight="1">
      <c r="E3" s="53"/>
      <c r="F3" s="59"/>
      <c r="G3" s="59"/>
      <c r="H3" s="59"/>
      <c r="I3" s="59"/>
    </row>
    <row r="4" spans="1:9" s="50" customFormat="1" ht="267.75" customHeight="1">
      <c r="A4" s="57"/>
      <c r="D4" s="57"/>
      <c r="E4" s="59"/>
      <c r="F4" s="243" t="s">
        <v>152</v>
      </c>
      <c r="G4" s="244"/>
      <c r="H4" s="244"/>
      <c r="I4" s="244"/>
    </row>
    <row r="5" spans="1:9" ht="16.5" customHeight="1">
      <c r="A5" s="2" t="s">
        <v>122</v>
      </c>
      <c r="B5" s="2"/>
      <c r="C5" s="2"/>
      <c r="D5" s="2" t="s">
        <v>2</v>
      </c>
      <c r="F5" s="2" t="s">
        <v>240</v>
      </c>
      <c r="G5" s="2"/>
      <c r="H5" s="2"/>
      <c r="I5" s="2" t="s">
        <v>166</v>
      </c>
    </row>
    <row r="6" ht="10.5" customHeight="1" thickBot="1"/>
    <row r="7" spans="1:9" ht="37.5" customHeight="1" thickBot="1">
      <c r="A7" s="41" t="s">
        <v>0</v>
      </c>
      <c r="B7" s="42" t="s">
        <v>12</v>
      </c>
      <c r="C7" s="42" t="s">
        <v>4</v>
      </c>
      <c r="D7" s="43" t="s">
        <v>5</v>
      </c>
      <c r="E7" s="1"/>
      <c r="F7" s="209" t="s">
        <v>163</v>
      </c>
      <c r="G7" s="210" t="s">
        <v>12</v>
      </c>
      <c r="H7" s="210" t="s">
        <v>4</v>
      </c>
      <c r="I7" s="211" t="s">
        <v>5</v>
      </c>
    </row>
    <row r="8" spans="1:9" ht="15" customHeight="1" thickBot="1">
      <c r="A8" s="39" t="s">
        <v>1</v>
      </c>
      <c r="B8" s="239"/>
      <c r="C8" s="240"/>
      <c r="D8" s="40"/>
      <c r="E8" s="12"/>
      <c r="F8" s="86" t="s">
        <v>164</v>
      </c>
      <c r="G8" s="212"/>
      <c r="H8" s="212"/>
      <c r="I8" s="213"/>
    </row>
    <row r="9" spans="1:9" ht="15" customHeight="1">
      <c r="A9" s="47" t="s">
        <v>8</v>
      </c>
      <c r="B9" s="241"/>
      <c r="C9" s="242"/>
      <c r="D9" s="48"/>
      <c r="E9" s="12"/>
      <c r="F9" s="202" t="s">
        <v>198</v>
      </c>
      <c r="G9" s="203" t="s">
        <v>3</v>
      </c>
      <c r="H9" s="204" t="s">
        <v>3</v>
      </c>
      <c r="I9" s="205" t="s">
        <v>3</v>
      </c>
    </row>
    <row r="10" spans="1:9" ht="15" customHeight="1">
      <c r="A10" s="4" t="s">
        <v>113</v>
      </c>
      <c r="B10" s="5">
        <v>283.29</v>
      </c>
      <c r="C10" s="5">
        <f>B10*1.14</f>
        <v>322.9506</v>
      </c>
      <c r="D10" s="6">
        <f>38*106.5%</f>
        <v>40.47</v>
      </c>
      <c r="E10" s="12"/>
      <c r="F10" s="96" t="s">
        <v>243</v>
      </c>
      <c r="G10" s="26">
        <v>1.17</v>
      </c>
      <c r="H10" s="5">
        <f aca="true" t="shared" si="0" ref="H10:H15">G10*1.14</f>
        <v>1.3337999999999999</v>
      </c>
      <c r="I10" s="38" t="s">
        <v>18</v>
      </c>
    </row>
    <row r="11" spans="1:9" ht="15" customHeight="1" thickBot="1">
      <c r="A11" s="4" t="s">
        <v>24</v>
      </c>
      <c r="B11" s="23">
        <v>1329.12</v>
      </c>
      <c r="C11" s="23">
        <f>B11*1.14</f>
        <v>1515.1967999999997</v>
      </c>
      <c r="D11" s="11">
        <f>120*106.5%</f>
        <v>127.8</v>
      </c>
      <c r="E11" s="12"/>
      <c r="F11" s="96" t="s">
        <v>250</v>
      </c>
      <c r="G11" s="26">
        <v>0.88</v>
      </c>
      <c r="H11" s="7">
        <f t="shared" si="0"/>
        <v>1.0031999999999999</v>
      </c>
      <c r="I11" s="38" t="s">
        <v>18</v>
      </c>
    </row>
    <row r="12" spans="1:9" ht="15" customHeight="1" thickBot="1">
      <c r="A12" s="86" t="s">
        <v>204</v>
      </c>
      <c r="B12" s="66"/>
      <c r="C12" s="66"/>
      <c r="D12" s="67"/>
      <c r="E12" s="12"/>
      <c r="F12" s="96" t="s">
        <v>244</v>
      </c>
      <c r="G12" s="26">
        <v>0.44</v>
      </c>
      <c r="H12" s="7">
        <f t="shared" si="0"/>
        <v>0.5015999999999999</v>
      </c>
      <c r="I12" s="38" t="s">
        <v>18</v>
      </c>
    </row>
    <row r="13" spans="1:9" ht="15" customHeight="1">
      <c r="A13" s="68" t="s">
        <v>6</v>
      </c>
      <c r="B13" s="69">
        <v>6837</v>
      </c>
      <c r="C13" s="69">
        <f>B13*1.14</f>
        <v>7794.179999999999</v>
      </c>
      <c r="D13" s="70">
        <v>1005</v>
      </c>
      <c r="E13" s="12"/>
      <c r="F13" s="96" t="s">
        <v>245</v>
      </c>
      <c r="G13" s="26">
        <v>1.17</v>
      </c>
      <c r="H13" s="7">
        <f t="shared" si="0"/>
        <v>1.3337999999999999</v>
      </c>
      <c r="I13" s="38" t="s">
        <v>18</v>
      </c>
    </row>
    <row r="14" spans="1:9" ht="15" customHeight="1">
      <c r="A14" s="25" t="s">
        <v>7</v>
      </c>
      <c r="B14" s="71">
        <v>8974</v>
      </c>
      <c r="C14" s="69">
        <f>B14*1.14</f>
        <v>10230.359999999999</v>
      </c>
      <c r="D14" s="72">
        <v>1320</v>
      </c>
      <c r="E14" s="12"/>
      <c r="F14" s="96" t="s">
        <v>246</v>
      </c>
      <c r="G14" s="26">
        <v>2.78</v>
      </c>
      <c r="H14" s="7">
        <f t="shared" si="0"/>
        <v>3.1691999999999996</v>
      </c>
      <c r="I14" s="38" t="s">
        <v>18</v>
      </c>
    </row>
    <row r="15" spans="1:9" ht="15" customHeight="1">
      <c r="A15" s="99" t="s">
        <v>207</v>
      </c>
      <c r="B15" s="90"/>
      <c r="C15" s="90"/>
      <c r="D15" s="113"/>
      <c r="E15" s="12"/>
      <c r="F15" s="227" t="s">
        <v>247</v>
      </c>
      <c r="G15" s="228">
        <v>0.29</v>
      </c>
      <c r="H15" s="229">
        <f t="shared" si="0"/>
        <v>0.33059999999999995</v>
      </c>
      <c r="I15" s="230" t="s">
        <v>18</v>
      </c>
    </row>
    <row r="16" spans="1:9" ht="15" customHeight="1">
      <c r="A16" s="44" t="s">
        <v>196</v>
      </c>
      <c r="B16" s="69">
        <v>4445</v>
      </c>
      <c r="C16" s="69">
        <f>B16*1.14</f>
        <v>5067.299999999999</v>
      </c>
      <c r="D16" s="70">
        <v>654</v>
      </c>
      <c r="E16" s="12"/>
      <c r="F16" s="152" t="s">
        <v>199</v>
      </c>
      <c r="G16" s="153"/>
      <c r="H16" s="154"/>
      <c r="I16" s="155"/>
    </row>
    <row r="17" spans="1:9" ht="15" customHeight="1">
      <c r="A17" s="73" t="s">
        <v>111</v>
      </c>
      <c r="B17" s="69">
        <v>2279</v>
      </c>
      <c r="C17" s="69">
        <f>B17*1.14</f>
        <v>2598.06</v>
      </c>
      <c r="D17" s="72">
        <v>335</v>
      </c>
      <c r="E17" s="12"/>
      <c r="F17" s="96" t="s">
        <v>243</v>
      </c>
      <c r="G17" s="26">
        <v>0.59</v>
      </c>
      <c r="H17" s="5">
        <f aca="true" t="shared" si="1" ref="H17:H22">G17*1.14</f>
        <v>0.6725999999999999</v>
      </c>
      <c r="I17" s="38" t="s">
        <v>18</v>
      </c>
    </row>
    <row r="18" spans="1:9" ht="15" customHeight="1" thickBot="1">
      <c r="A18" s="25" t="s">
        <v>9</v>
      </c>
      <c r="B18" s="71">
        <v>1802</v>
      </c>
      <c r="C18" s="69">
        <f>B18*1.14</f>
        <v>2054.2799999999997</v>
      </c>
      <c r="D18" s="72">
        <v>424</v>
      </c>
      <c r="E18" s="12"/>
      <c r="F18" s="96" t="s">
        <v>250</v>
      </c>
      <c r="G18" s="26">
        <v>0.44</v>
      </c>
      <c r="H18" s="7">
        <f t="shared" si="1"/>
        <v>0.5015999999999999</v>
      </c>
      <c r="I18" s="38" t="s">
        <v>18</v>
      </c>
    </row>
    <row r="19" spans="1:9" ht="15" customHeight="1" thickBot="1">
      <c r="A19" s="86" t="s">
        <v>123</v>
      </c>
      <c r="B19" s="66"/>
      <c r="C19" s="66"/>
      <c r="D19" s="67"/>
      <c r="E19" s="12"/>
      <c r="F19" s="96" t="s">
        <v>244</v>
      </c>
      <c r="G19" s="26">
        <v>0.22</v>
      </c>
      <c r="H19" s="7">
        <f t="shared" si="1"/>
        <v>0.25079999999999997</v>
      </c>
      <c r="I19" s="38" t="s">
        <v>18</v>
      </c>
    </row>
    <row r="20" spans="1:9" ht="15" customHeight="1">
      <c r="A20" s="25" t="s">
        <v>124</v>
      </c>
      <c r="B20" s="71">
        <v>114</v>
      </c>
      <c r="C20" s="71">
        <f aca="true" t="shared" si="2" ref="C20:C25">B20*1.14</f>
        <v>129.95999999999998</v>
      </c>
      <c r="D20" s="72">
        <v>17</v>
      </c>
      <c r="E20" s="12"/>
      <c r="F20" s="96" t="s">
        <v>245</v>
      </c>
      <c r="G20" s="26">
        <v>0.59</v>
      </c>
      <c r="H20" s="7">
        <f t="shared" si="1"/>
        <v>0.6725999999999999</v>
      </c>
      <c r="I20" s="38" t="s">
        <v>18</v>
      </c>
    </row>
    <row r="21" spans="1:9" ht="15" customHeight="1">
      <c r="A21" s="25" t="s">
        <v>125</v>
      </c>
      <c r="B21" s="71">
        <v>156</v>
      </c>
      <c r="C21" s="71">
        <f t="shared" si="2"/>
        <v>177.83999999999997</v>
      </c>
      <c r="D21" s="72">
        <v>23</v>
      </c>
      <c r="E21" s="12"/>
      <c r="F21" s="96" t="s">
        <v>246</v>
      </c>
      <c r="G21" s="26">
        <v>1.39</v>
      </c>
      <c r="H21" s="7">
        <f t="shared" si="1"/>
        <v>1.5845999999999998</v>
      </c>
      <c r="I21" s="38" t="s">
        <v>18</v>
      </c>
    </row>
    <row r="22" spans="1:9" ht="15" customHeight="1" thickBot="1">
      <c r="A22" s="25" t="s">
        <v>126</v>
      </c>
      <c r="B22" s="71">
        <v>6</v>
      </c>
      <c r="C22" s="71">
        <f t="shared" si="2"/>
        <v>6.84</v>
      </c>
      <c r="D22" s="72">
        <v>2</v>
      </c>
      <c r="E22" s="12"/>
      <c r="F22" s="206" t="s">
        <v>247</v>
      </c>
      <c r="G22" s="26">
        <v>0.15</v>
      </c>
      <c r="H22" s="10">
        <f t="shared" si="1"/>
        <v>0.17099999999999999</v>
      </c>
      <c r="I22" s="38" t="s">
        <v>18</v>
      </c>
    </row>
    <row r="23" spans="1:9" ht="15" customHeight="1" thickBot="1">
      <c r="A23" s="25" t="s">
        <v>193</v>
      </c>
      <c r="B23" s="71">
        <v>0.04</v>
      </c>
      <c r="C23" s="71">
        <f t="shared" si="2"/>
        <v>0.045599999999999995</v>
      </c>
      <c r="D23" s="104" t="s">
        <v>18</v>
      </c>
      <c r="E23" s="12"/>
      <c r="F23" s="216" t="s">
        <v>165</v>
      </c>
      <c r="G23" s="217" t="s">
        <v>3</v>
      </c>
      <c r="H23" s="218" t="s">
        <v>3</v>
      </c>
      <c r="I23" s="219"/>
    </row>
    <row r="24" spans="1:9" ht="15" customHeight="1">
      <c r="A24" s="25" t="s">
        <v>194</v>
      </c>
      <c r="B24" s="71">
        <v>0.08</v>
      </c>
      <c r="C24" s="71">
        <f t="shared" si="2"/>
        <v>0.09119999999999999</v>
      </c>
      <c r="D24" s="104" t="s">
        <v>18</v>
      </c>
      <c r="E24" s="12"/>
      <c r="F24" s="207" t="s">
        <v>198</v>
      </c>
      <c r="G24" s="214" t="s">
        <v>3</v>
      </c>
      <c r="H24" s="215" t="s">
        <v>3</v>
      </c>
      <c r="I24" s="208" t="s">
        <v>3</v>
      </c>
    </row>
    <row r="25" spans="1:9" ht="15" customHeight="1" thickBot="1">
      <c r="A25" s="74" t="s">
        <v>171</v>
      </c>
      <c r="B25" s="75">
        <v>18</v>
      </c>
      <c r="C25" s="71">
        <f t="shared" si="2"/>
        <v>20.52</v>
      </c>
      <c r="D25" s="76">
        <v>3</v>
      </c>
      <c r="E25" s="12"/>
      <c r="F25" s="97" t="s">
        <v>248</v>
      </c>
      <c r="G25" s="188" t="s">
        <v>98</v>
      </c>
      <c r="H25" s="188" t="s">
        <v>98</v>
      </c>
      <c r="I25" s="158" t="s">
        <v>18</v>
      </c>
    </row>
    <row r="26" spans="1:9" ht="15" customHeight="1" thickBot="1">
      <c r="A26" s="86" t="s">
        <v>127</v>
      </c>
      <c r="B26" s="66"/>
      <c r="C26" s="66"/>
      <c r="D26" s="67"/>
      <c r="E26" s="12"/>
      <c r="F26" s="162" t="s">
        <v>199</v>
      </c>
      <c r="G26" s="189" t="s">
        <v>3</v>
      </c>
      <c r="H26" s="190" t="s">
        <v>3</v>
      </c>
      <c r="I26" s="165" t="s">
        <v>3</v>
      </c>
    </row>
    <row r="27" spans="1:9" ht="15" customHeight="1" thickBot="1">
      <c r="A27" s="68" t="s">
        <v>128</v>
      </c>
      <c r="B27" s="69">
        <v>231</v>
      </c>
      <c r="C27" s="69">
        <f>B27*1.14</f>
        <v>263.34</v>
      </c>
      <c r="D27" s="70">
        <v>34</v>
      </c>
      <c r="E27" s="12"/>
      <c r="F27" s="74" t="s">
        <v>249</v>
      </c>
      <c r="G27" s="220" t="s">
        <v>98</v>
      </c>
      <c r="H27" s="221" t="s">
        <v>98</v>
      </c>
      <c r="I27" s="222" t="s">
        <v>18</v>
      </c>
    </row>
    <row r="28" spans="1:9" ht="15" customHeight="1" thickBot="1">
      <c r="A28" s="74" t="s">
        <v>10</v>
      </c>
      <c r="B28" s="75">
        <v>114</v>
      </c>
      <c r="C28" s="75">
        <f>B28*1.14</f>
        <v>129.95999999999998</v>
      </c>
      <c r="D28" s="76">
        <v>17</v>
      </c>
      <c r="F28" s="223" t="s">
        <v>200</v>
      </c>
      <c r="G28" s="224"/>
      <c r="H28" s="225"/>
      <c r="I28" s="226"/>
    </row>
    <row r="29" spans="1:10" ht="15" customHeight="1" thickBot="1">
      <c r="A29" s="86" t="s">
        <v>208</v>
      </c>
      <c r="B29" s="66"/>
      <c r="C29" s="66"/>
      <c r="D29" s="67"/>
      <c r="F29" s="202" t="s">
        <v>198</v>
      </c>
      <c r="G29" s="203"/>
      <c r="H29" s="204"/>
      <c r="I29" s="205"/>
      <c r="J29" s="13"/>
    </row>
    <row r="30" spans="1:10" ht="15" customHeight="1" thickBot="1">
      <c r="A30" s="68" t="s">
        <v>209</v>
      </c>
      <c r="B30" s="69">
        <v>636</v>
      </c>
      <c r="C30" s="69">
        <f>B30*1.14</f>
        <v>725.04</v>
      </c>
      <c r="D30" s="70">
        <v>94</v>
      </c>
      <c r="F30" s="227" t="s">
        <v>203</v>
      </c>
      <c r="G30" s="221" t="s">
        <v>98</v>
      </c>
      <c r="H30" s="221" t="s">
        <v>98</v>
      </c>
      <c r="I30" s="222" t="s">
        <v>18</v>
      </c>
      <c r="J30" s="13"/>
    </row>
    <row r="31" spans="1:10" ht="15" customHeight="1" thickBot="1">
      <c r="A31" s="44" t="s">
        <v>195</v>
      </c>
      <c r="B31" s="100">
        <v>0</v>
      </c>
      <c r="C31" s="69">
        <f>B31*1.14</f>
        <v>0</v>
      </c>
      <c r="D31" s="101">
        <v>0</v>
      </c>
      <c r="F31" s="86" t="s">
        <v>201</v>
      </c>
      <c r="G31" s="224"/>
      <c r="H31" s="225"/>
      <c r="I31" s="226"/>
      <c r="J31" s="13"/>
    </row>
    <row r="32" spans="1:10" ht="15" customHeight="1">
      <c r="A32" s="25" t="s">
        <v>173</v>
      </c>
      <c r="B32" s="71">
        <v>4747</v>
      </c>
      <c r="C32" s="69">
        <f>B32*1.14</f>
        <v>5411.58</v>
      </c>
      <c r="D32" s="72">
        <v>698</v>
      </c>
      <c r="F32" s="202" t="s">
        <v>198</v>
      </c>
      <c r="G32" s="203"/>
      <c r="H32" s="204"/>
      <c r="I32" s="205"/>
      <c r="J32" s="13"/>
    </row>
    <row r="33" spans="1:10" ht="15" customHeight="1">
      <c r="A33" s="103" t="s">
        <v>177</v>
      </c>
      <c r="B33" s="71">
        <v>2373</v>
      </c>
      <c r="C33" s="69">
        <f>B33*1.14</f>
        <v>2705.22</v>
      </c>
      <c r="D33" s="72">
        <v>349</v>
      </c>
      <c r="F33" s="95" t="s">
        <v>202</v>
      </c>
      <c r="G33" s="188" t="s">
        <v>98</v>
      </c>
      <c r="H33" s="188" t="s">
        <v>98</v>
      </c>
      <c r="I33" s="158" t="s">
        <v>18</v>
      </c>
      <c r="J33" s="13"/>
    </row>
    <row r="34" spans="1:10" ht="15" customHeight="1" thickBot="1">
      <c r="A34" s="74" t="s">
        <v>11</v>
      </c>
      <c r="B34" s="75">
        <v>2280</v>
      </c>
      <c r="C34" s="69">
        <f>B34*1.14</f>
        <v>2599.2</v>
      </c>
      <c r="D34" s="76">
        <v>336</v>
      </c>
      <c r="F34" s="152" t="s">
        <v>199</v>
      </c>
      <c r="G34" s="153"/>
      <c r="H34" s="154"/>
      <c r="I34" s="155"/>
      <c r="J34" s="13"/>
    </row>
    <row r="35" spans="1:9" ht="15" customHeight="1" thickBot="1">
      <c r="A35" s="86" t="s">
        <v>172</v>
      </c>
      <c r="B35" s="66"/>
      <c r="C35" s="66"/>
      <c r="D35" s="67"/>
      <c r="E35" s="12"/>
      <c r="F35" s="136" t="s">
        <v>242</v>
      </c>
      <c r="G35" s="135" t="s">
        <v>98</v>
      </c>
      <c r="H35" s="135" t="s">
        <v>98</v>
      </c>
      <c r="I35" s="137" t="s">
        <v>18</v>
      </c>
    </row>
    <row r="36" spans="1:5" ht="15" customHeight="1">
      <c r="A36" s="107" t="s">
        <v>187</v>
      </c>
      <c r="B36" s="109"/>
      <c r="C36" s="109"/>
      <c r="D36" s="110"/>
      <c r="E36" s="12"/>
    </row>
    <row r="37" spans="1:5" ht="15" customHeight="1" thickBot="1">
      <c r="A37" s="108" t="s">
        <v>188</v>
      </c>
      <c r="B37" s="111">
        <v>1000</v>
      </c>
      <c r="C37" s="111">
        <f>B37*1.14</f>
        <v>1140</v>
      </c>
      <c r="D37" s="112" t="s">
        <v>18</v>
      </c>
      <c r="E37" s="12"/>
    </row>
    <row r="38" spans="1:8" ht="15" customHeight="1">
      <c r="A38" s="30"/>
      <c r="B38" s="81"/>
      <c r="C38" s="81"/>
      <c r="D38" s="102"/>
      <c r="E38" s="12"/>
      <c r="F38" s="12"/>
      <c r="G38" s="33"/>
      <c r="H38" s="33"/>
    </row>
    <row r="39" spans="1:8" ht="15" customHeight="1" thickBot="1">
      <c r="A39" s="20"/>
      <c r="B39" s="20"/>
      <c r="C39" s="20"/>
      <c r="D39" s="20"/>
      <c r="E39" s="12"/>
      <c r="F39" s="12"/>
      <c r="G39" s="33"/>
      <c r="H39" s="33"/>
    </row>
    <row r="40" spans="1:8" ht="15" customHeight="1" thickTop="1">
      <c r="A40" s="114" t="s">
        <v>137</v>
      </c>
      <c r="B40" s="115"/>
      <c r="C40" s="116"/>
      <c r="D40" s="32"/>
      <c r="E40" s="12"/>
      <c r="F40" s="12"/>
      <c r="G40" s="32"/>
      <c r="H40" s="32"/>
    </row>
    <row r="41" spans="1:3" ht="15" customHeight="1">
      <c r="A41" s="117" t="s">
        <v>182</v>
      </c>
      <c r="B41" s="32"/>
      <c r="C41" s="118"/>
    </row>
    <row r="42" spans="1:3" ht="15" customHeight="1">
      <c r="A42" s="117" t="s">
        <v>141</v>
      </c>
      <c r="B42" s="32"/>
      <c r="C42" s="118"/>
    </row>
    <row r="43" spans="1:4" ht="15" customHeight="1">
      <c r="A43" s="117" t="s">
        <v>183</v>
      </c>
      <c r="B43" s="20"/>
      <c r="C43" s="21"/>
      <c r="D43" s="20"/>
    </row>
    <row r="44" spans="1:4" ht="15" customHeight="1">
      <c r="A44" s="117" t="s">
        <v>190</v>
      </c>
      <c r="B44" s="9"/>
      <c r="C44" s="119"/>
      <c r="D44" s="28"/>
    </row>
    <row r="45" spans="1:4" ht="15" customHeight="1">
      <c r="A45" s="117" t="s">
        <v>189</v>
      </c>
      <c r="B45" s="9"/>
      <c r="C45" s="119"/>
      <c r="D45" s="28"/>
    </row>
    <row r="46" spans="1:4" ht="15" customHeight="1">
      <c r="A46" s="117" t="s">
        <v>192</v>
      </c>
      <c r="B46" s="9"/>
      <c r="C46" s="119"/>
      <c r="D46" s="28"/>
    </row>
    <row r="47" spans="1:4" ht="15" customHeight="1">
      <c r="A47" s="120" t="s">
        <v>191</v>
      </c>
      <c r="B47" s="9"/>
      <c r="C47" s="119"/>
      <c r="D47" s="28"/>
    </row>
    <row r="48" spans="1:4" ht="15" customHeight="1">
      <c r="A48" s="117" t="s">
        <v>174</v>
      </c>
      <c r="B48" s="9"/>
      <c r="C48" s="119"/>
      <c r="D48" s="28"/>
    </row>
    <row r="49" spans="1:4" ht="15" customHeight="1">
      <c r="A49" s="117" t="s">
        <v>175</v>
      </c>
      <c r="B49" s="9"/>
      <c r="C49" s="119"/>
      <c r="D49" s="28"/>
    </row>
    <row r="50" spans="1:4" ht="15" customHeight="1">
      <c r="A50" s="121" t="s">
        <v>176</v>
      </c>
      <c r="B50" s="9"/>
      <c r="C50" s="119"/>
      <c r="D50" s="28"/>
    </row>
    <row r="51" spans="1:4" ht="15" customHeight="1">
      <c r="A51" s="122" t="s">
        <v>186</v>
      </c>
      <c r="B51" s="9"/>
      <c r="C51" s="119"/>
      <c r="D51" s="28"/>
    </row>
    <row r="52" spans="1:4" ht="15" customHeight="1">
      <c r="A52" s="120"/>
      <c r="B52" s="9"/>
      <c r="C52" s="119"/>
      <c r="D52" s="28"/>
    </row>
    <row r="53" spans="1:4" ht="15" customHeight="1" thickBot="1">
      <c r="A53" s="123" t="s">
        <v>138</v>
      </c>
      <c r="B53" s="124"/>
      <c r="C53" s="125"/>
      <c r="D53" s="28"/>
    </row>
    <row r="54" spans="1:4" ht="15" customHeight="1" thickTop="1">
      <c r="A54" s="34"/>
      <c r="B54" s="35" t="s">
        <v>3</v>
      </c>
      <c r="C54" s="35"/>
      <c r="D54" s="58"/>
    </row>
    <row r="55" ht="15" customHeight="1"/>
    <row r="56" ht="15" customHeight="1">
      <c r="A56" s="32"/>
    </row>
    <row r="57" ht="15" customHeight="1">
      <c r="A57" s="32"/>
    </row>
    <row r="58" ht="15" customHeight="1">
      <c r="A58" s="32"/>
    </row>
    <row r="59" ht="15" customHeight="1">
      <c r="A59" s="32"/>
    </row>
    <row r="60" ht="15" customHeight="1"/>
    <row r="61" spans="1:9" ht="16.5" customHeight="1">
      <c r="A61" s="2" t="s">
        <v>239</v>
      </c>
      <c r="B61" s="2"/>
      <c r="C61" s="2"/>
      <c r="D61" s="2" t="s">
        <v>160</v>
      </c>
      <c r="F61" s="2" t="s">
        <v>130</v>
      </c>
      <c r="G61" s="2"/>
      <c r="H61" s="2"/>
      <c r="I61" s="2" t="s">
        <v>13</v>
      </c>
    </row>
    <row r="62" ht="13.5" thickBot="1"/>
    <row r="63" spans="1:9" ht="37.5" customHeight="1" thickBot="1">
      <c r="A63" s="146" t="s">
        <v>154</v>
      </c>
      <c r="B63" s="147" t="s">
        <v>12</v>
      </c>
      <c r="C63" s="147" t="s">
        <v>4</v>
      </c>
      <c r="D63" s="148" t="s">
        <v>5</v>
      </c>
      <c r="E63" s="1"/>
      <c r="F63" s="41" t="s">
        <v>14</v>
      </c>
      <c r="G63" s="42" t="s">
        <v>12</v>
      </c>
      <c r="H63" s="42" t="s">
        <v>4</v>
      </c>
      <c r="I63" s="43" t="s">
        <v>5</v>
      </c>
    </row>
    <row r="64" spans="1:9" ht="15" customHeight="1" thickBot="1">
      <c r="A64" s="149" t="s">
        <v>167</v>
      </c>
      <c r="B64" s="150"/>
      <c r="C64" s="150"/>
      <c r="D64" s="151"/>
      <c r="E64" s="12"/>
      <c r="F64" s="86" t="s">
        <v>210</v>
      </c>
      <c r="G64" s="66"/>
      <c r="H64" s="66"/>
      <c r="I64" s="67"/>
    </row>
    <row r="65" spans="1:9" ht="15" customHeight="1">
      <c r="A65" s="152" t="s">
        <v>169</v>
      </c>
      <c r="B65" s="153" t="s">
        <v>3</v>
      </c>
      <c r="C65" s="154" t="s">
        <v>3</v>
      </c>
      <c r="D65" s="155" t="s">
        <v>3</v>
      </c>
      <c r="E65" s="12"/>
      <c r="F65" s="77" t="s">
        <v>15</v>
      </c>
      <c r="G65" s="69">
        <v>1710</v>
      </c>
      <c r="H65" s="69">
        <f>G65*1.14</f>
        <v>1949.3999999999999</v>
      </c>
      <c r="I65" s="70">
        <v>251</v>
      </c>
    </row>
    <row r="66" spans="1:9" ht="15" customHeight="1">
      <c r="A66" s="95" t="s">
        <v>155</v>
      </c>
      <c r="B66" s="26">
        <v>8.77</v>
      </c>
      <c r="C66" s="7">
        <f>B66*1.14</f>
        <v>9.997799999999998</v>
      </c>
      <c r="D66" s="38" t="s">
        <v>18</v>
      </c>
      <c r="E66" s="12"/>
      <c r="F66" s="25" t="s">
        <v>129</v>
      </c>
      <c r="G66" s="71">
        <v>1140</v>
      </c>
      <c r="H66" s="69">
        <f>G66*1.14</f>
        <v>1299.6</v>
      </c>
      <c r="I66" s="72">
        <v>168</v>
      </c>
    </row>
    <row r="67" spans="1:9" ht="15" customHeight="1">
      <c r="A67" s="95" t="s">
        <v>156</v>
      </c>
      <c r="B67" s="26">
        <v>4.39</v>
      </c>
      <c r="C67" s="7">
        <f>B67*1.14</f>
        <v>5.004599999999999</v>
      </c>
      <c r="D67" s="156" t="s">
        <v>18</v>
      </c>
      <c r="E67" s="12"/>
      <c r="F67" s="103" t="s">
        <v>211</v>
      </c>
      <c r="G67" s="71">
        <v>400</v>
      </c>
      <c r="H67" s="69">
        <f>G67*1.14</f>
        <v>455.99999999999994</v>
      </c>
      <c r="I67" s="72">
        <v>59</v>
      </c>
    </row>
    <row r="68" spans="1:9" ht="15" customHeight="1">
      <c r="A68" s="95" t="s">
        <v>157</v>
      </c>
      <c r="B68" s="26">
        <v>4.39</v>
      </c>
      <c r="C68" s="7">
        <f>B68*1.14</f>
        <v>5.004599999999999</v>
      </c>
      <c r="D68" s="38" t="s">
        <v>18</v>
      </c>
      <c r="E68" s="12"/>
      <c r="F68" s="96" t="s">
        <v>212</v>
      </c>
      <c r="G68" s="100">
        <v>700</v>
      </c>
      <c r="H68" s="69">
        <f>G68*1.14</f>
        <v>797.9999999999999</v>
      </c>
      <c r="I68" s="101">
        <v>100</v>
      </c>
    </row>
    <row r="69" spans="1:9" ht="15" customHeight="1" thickBot="1">
      <c r="A69" s="96" t="s">
        <v>158</v>
      </c>
      <c r="B69" s="26">
        <v>2.19</v>
      </c>
      <c r="C69" s="7">
        <f>B69*1.14</f>
        <v>2.4966</v>
      </c>
      <c r="D69" s="38" t="s">
        <v>18</v>
      </c>
      <c r="E69" s="12"/>
      <c r="F69" s="31" t="s">
        <v>9</v>
      </c>
      <c r="G69" s="78">
        <v>1060</v>
      </c>
      <c r="H69" s="78">
        <f>G69*1.14</f>
        <v>1208.3999999999999</v>
      </c>
      <c r="I69" s="79">
        <v>236</v>
      </c>
    </row>
    <row r="70" spans="1:9" ht="15" customHeight="1" thickBot="1">
      <c r="A70" s="157" t="s">
        <v>159</v>
      </c>
      <c r="B70" s="91">
        <v>0.22</v>
      </c>
      <c r="C70" s="92">
        <f>B70*1.14</f>
        <v>0.25079999999999997</v>
      </c>
      <c r="D70" s="158" t="s">
        <v>18</v>
      </c>
      <c r="E70" s="12"/>
      <c r="F70" s="86" t="s">
        <v>131</v>
      </c>
      <c r="G70" s="66"/>
      <c r="H70" s="66"/>
      <c r="I70" s="67"/>
    </row>
    <row r="71" spans="1:9" ht="15" customHeight="1">
      <c r="A71" s="149" t="s">
        <v>170</v>
      </c>
      <c r="B71" s="150"/>
      <c r="C71" s="150"/>
      <c r="D71" s="151"/>
      <c r="E71" s="12"/>
      <c r="F71" s="25" t="s">
        <v>132</v>
      </c>
      <c r="G71" s="71">
        <v>5.3</v>
      </c>
      <c r="H71" s="71">
        <f>G71*1.14</f>
        <v>6.041999999999999</v>
      </c>
      <c r="I71" s="106" t="s">
        <v>18</v>
      </c>
    </row>
    <row r="72" spans="1:9" ht="15" customHeight="1">
      <c r="A72" s="95" t="s">
        <v>155</v>
      </c>
      <c r="B72" s="26">
        <v>4.39</v>
      </c>
      <c r="C72" s="7">
        <f>B72*1.14</f>
        <v>5.004599999999999</v>
      </c>
      <c r="D72" s="38" t="s">
        <v>18</v>
      </c>
      <c r="E72" s="12"/>
      <c r="F72" s="25" t="s">
        <v>133</v>
      </c>
      <c r="G72" s="71">
        <v>23</v>
      </c>
      <c r="H72" s="71">
        <f>G72*1.14</f>
        <v>26.22</v>
      </c>
      <c r="I72" s="106" t="s">
        <v>18</v>
      </c>
    </row>
    <row r="73" spans="1:9" ht="15" customHeight="1">
      <c r="A73" s="95" t="s">
        <v>156</v>
      </c>
      <c r="B73" s="26">
        <v>2.19</v>
      </c>
      <c r="C73" s="7">
        <f>B73*1.14</f>
        <v>2.4966</v>
      </c>
      <c r="D73" s="156" t="s">
        <v>18</v>
      </c>
      <c r="E73" s="12"/>
      <c r="F73" s="25" t="s">
        <v>134</v>
      </c>
      <c r="G73" s="71">
        <v>12</v>
      </c>
      <c r="H73" s="71">
        <f>G73*1.14</f>
        <v>13.68</v>
      </c>
      <c r="I73" s="106" t="s">
        <v>18</v>
      </c>
    </row>
    <row r="74" spans="1:9" ht="15" customHeight="1">
      <c r="A74" s="97" t="s">
        <v>157</v>
      </c>
      <c r="B74" s="91">
        <v>2.19</v>
      </c>
      <c r="C74" s="92">
        <f>B74*1.14</f>
        <v>2.4966</v>
      </c>
      <c r="D74" s="158" t="s">
        <v>18</v>
      </c>
      <c r="E74" s="12"/>
      <c r="F74" s="73" t="s">
        <v>179</v>
      </c>
      <c r="G74" s="105" t="s">
        <v>18</v>
      </c>
      <c r="H74" s="105" t="s">
        <v>18</v>
      </c>
      <c r="I74" s="72">
        <v>1403</v>
      </c>
    </row>
    <row r="75" spans="1:9" ht="15" customHeight="1" thickBot="1">
      <c r="A75" s="97" t="s">
        <v>158</v>
      </c>
      <c r="B75" s="91">
        <v>1.1</v>
      </c>
      <c r="C75" s="92">
        <f>B75*1.14</f>
        <v>1.254</v>
      </c>
      <c r="D75" s="158" t="s">
        <v>18</v>
      </c>
      <c r="E75" s="12"/>
      <c r="F75" s="25" t="s">
        <v>178</v>
      </c>
      <c r="G75" s="105" t="s">
        <v>18</v>
      </c>
      <c r="H75" s="105" t="s">
        <v>18</v>
      </c>
      <c r="I75" s="72">
        <v>361</v>
      </c>
    </row>
    <row r="76" spans="1:9" ht="15" customHeight="1" thickBot="1">
      <c r="A76" s="159" t="s">
        <v>168</v>
      </c>
      <c r="B76" s="160"/>
      <c r="C76" s="160"/>
      <c r="D76" s="161"/>
      <c r="E76" s="12"/>
      <c r="F76" s="86" t="s">
        <v>181</v>
      </c>
      <c r="G76" s="66"/>
      <c r="H76" s="66"/>
      <c r="I76" s="67"/>
    </row>
    <row r="77" spans="1:9" ht="15" customHeight="1">
      <c r="A77" s="162" t="s">
        <v>169</v>
      </c>
      <c r="B77" s="163" t="s">
        <v>3</v>
      </c>
      <c r="C77" s="164" t="s">
        <v>3</v>
      </c>
      <c r="D77" s="165" t="s">
        <v>3</v>
      </c>
      <c r="E77" s="12"/>
      <c r="F77" s="25" t="s">
        <v>180</v>
      </c>
      <c r="G77" s="71">
        <v>12</v>
      </c>
      <c r="H77" s="71">
        <f>G77*1.14</f>
        <v>13.68</v>
      </c>
      <c r="I77" s="104" t="s">
        <v>18</v>
      </c>
    </row>
    <row r="78" spans="1:9" ht="15" customHeight="1">
      <c r="A78" s="97" t="s">
        <v>155</v>
      </c>
      <c r="B78" s="91">
        <v>17.54</v>
      </c>
      <c r="C78" s="92">
        <f>B78*1.14</f>
        <v>19.995599999999996</v>
      </c>
      <c r="D78" s="158" t="s">
        <v>18</v>
      </c>
      <c r="E78" s="12"/>
      <c r="F78" s="44" t="s">
        <v>197</v>
      </c>
      <c r="G78" s="71">
        <v>6</v>
      </c>
      <c r="H78" s="71">
        <f>G78*1.14</f>
        <v>6.84</v>
      </c>
      <c r="I78" s="139" t="s">
        <v>18</v>
      </c>
    </row>
    <row r="79" spans="1:9" ht="15" customHeight="1">
      <c r="A79" s="97" t="s">
        <v>156</v>
      </c>
      <c r="B79" s="91">
        <v>8.77</v>
      </c>
      <c r="C79" s="92">
        <f>B79*1.14</f>
        <v>9.997799999999998</v>
      </c>
      <c r="D79" s="158" t="s">
        <v>18</v>
      </c>
      <c r="E79" s="12"/>
      <c r="F79" s="25" t="s">
        <v>16</v>
      </c>
      <c r="G79" s="71">
        <v>150</v>
      </c>
      <c r="H79" s="71">
        <f>G79*1.14</f>
        <v>170.99999999999997</v>
      </c>
      <c r="I79" s="128">
        <v>22</v>
      </c>
    </row>
    <row r="80" spans="1:9" ht="15" customHeight="1" thickBot="1">
      <c r="A80" s="97" t="s">
        <v>157</v>
      </c>
      <c r="B80" s="91">
        <v>8.77</v>
      </c>
      <c r="C80" s="92">
        <f>B80*1.14</f>
        <v>9.997799999999998</v>
      </c>
      <c r="D80" s="158" t="s">
        <v>18</v>
      </c>
      <c r="E80" s="12"/>
      <c r="F80" s="74" t="s">
        <v>241</v>
      </c>
      <c r="G80" s="126" t="s">
        <v>18</v>
      </c>
      <c r="H80" s="126" t="s">
        <v>18</v>
      </c>
      <c r="I80" s="127">
        <v>500</v>
      </c>
    </row>
    <row r="81" spans="1:9" ht="15" customHeight="1" thickBot="1">
      <c r="A81" s="97" t="s">
        <v>158</v>
      </c>
      <c r="B81" s="91">
        <v>4.39</v>
      </c>
      <c r="C81" s="92">
        <f>B81*1.14</f>
        <v>5.004599999999999</v>
      </c>
      <c r="D81" s="158" t="s">
        <v>18</v>
      </c>
      <c r="E81" s="12"/>
      <c r="F81" s="86" t="s">
        <v>17</v>
      </c>
      <c r="G81" s="66"/>
      <c r="H81" s="66"/>
      <c r="I81" s="67"/>
    </row>
    <row r="82" spans="1:9" ht="15" customHeight="1">
      <c r="A82" s="157" t="s">
        <v>159</v>
      </c>
      <c r="B82" s="91">
        <v>0.22</v>
      </c>
      <c r="C82" s="92">
        <f>B82*1.14</f>
        <v>0.25079999999999997</v>
      </c>
      <c r="D82" s="158" t="s">
        <v>18</v>
      </c>
      <c r="E82" s="12"/>
      <c r="F82" s="68" t="s">
        <v>135</v>
      </c>
      <c r="G82" s="69">
        <v>912</v>
      </c>
      <c r="H82" s="69">
        <f>G82*1.14</f>
        <v>1039.6799999999998</v>
      </c>
      <c r="I82" s="70">
        <v>134</v>
      </c>
    </row>
    <row r="83" spans="1:9" ht="15" customHeight="1" thickBot="1">
      <c r="A83" s="159" t="s">
        <v>170</v>
      </c>
      <c r="B83" s="160"/>
      <c r="C83" s="160"/>
      <c r="D83" s="161"/>
      <c r="E83" s="12"/>
      <c r="F83" s="31" t="s">
        <v>136</v>
      </c>
      <c r="G83" s="78">
        <v>684</v>
      </c>
      <c r="H83" s="78">
        <f>G83*1.14</f>
        <v>779.7599999999999</v>
      </c>
      <c r="I83" s="79">
        <v>100</v>
      </c>
    </row>
    <row r="84" spans="1:9" ht="15" customHeight="1">
      <c r="A84" s="97" t="s">
        <v>155</v>
      </c>
      <c r="B84" s="91">
        <v>8.77</v>
      </c>
      <c r="C84" s="92">
        <f>B84*1.14</f>
        <v>9.997799999999998</v>
      </c>
      <c r="D84" s="158" t="s">
        <v>18</v>
      </c>
      <c r="E84" s="12"/>
      <c r="F84" s="34"/>
      <c r="G84" s="83"/>
      <c r="H84" s="83"/>
      <c r="I84" s="84"/>
    </row>
    <row r="85" spans="1:9" ht="15" customHeight="1">
      <c r="A85" s="97" t="s">
        <v>156</v>
      </c>
      <c r="B85" s="91">
        <v>4.39</v>
      </c>
      <c r="C85" s="92">
        <f>B85*1.14</f>
        <v>5.004599999999999</v>
      </c>
      <c r="D85" s="158" t="s">
        <v>18</v>
      </c>
      <c r="E85" s="12"/>
      <c r="F85" s="30"/>
      <c r="G85" s="81"/>
      <c r="H85" s="81"/>
      <c r="I85" s="82"/>
    </row>
    <row r="86" spans="1:9" ht="15" customHeight="1">
      <c r="A86" s="97" t="s">
        <v>157</v>
      </c>
      <c r="B86" s="91">
        <v>4.39</v>
      </c>
      <c r="C86" s="92">
        <f>B86*1.14</f>
        <v>5.004599999999999</v>
      </c>
      <c r="D86" s="158" t="s">
        <v>18</v>
      </c>
      <c r="E86" s="12"/>
      <c r="F86" s="30"/>
      <c r="G86" s="81"/>
      <c r="H86" s="81"/>
      <c r="I86" s="82"/>
    </row>
    <row r="87" spans="1:6" ht="15" customHeight="1" thickBot="1">
      <c r="A87" s="98" t="s">
        <v>158</v>
      </c>
      <c r="B87" s="93">
        <v>2.19</v>
      </c>
      <c r="C87" s="94">
        <f>B87*1.14</f>
        <v>2.4966</v>
      </c>
      <c r="D87" s="137" t="s">
        <v>18</v>
      </c>
      <c r="E87" s="12"/>
      <c r="F87" s="80"/>
    </row>
    <row r="88" spans="1:6" ht="15" customHeight="1">
      <c r="A88" s="34"/>
      <c r="B88" s="35"/>
      <c r="C88" s="30"/>
      <c r="D88" s="30"/>
      <c r="F88" s="80"/>
    </row>
    <row r="89" spans="1:6" ht="15" customHeight="1" thickBot="1">
      <c r="A89" s="30"/>
      <c r="B89" s="35"/>
      <c r="C89" s="30"/>
      <c r="D89" s="30"/>
      <c r="F89" s="80"/>
    </row>
    <row r="90" spans="1:9" ht="15" customHeight="1" thickTop="1">
      <c r="A90" s="30"/>
      <c r="B90" s="35"/>
      <c r="C90" s="35"/>
      <c r="D90" s="36"/>
      <c r="F90" s="114" t="s">
        <v>137</v>
      </c>
      <c r="G90" s="129"/>
      <c r="H90" s="130"/>
      <c r="I90" s="80"/>
    </row>
    <row r="91" spans="1:9" ht="15" customHeight="1">
      <c r="A91" s="30"/>
      <c r="B91" s="35"/>
      <c r="C91" s="35"/>
      <c r="D91" s="36"/>
      <c r="F91" s="117" t="s">
        <v>182</v>
      </c>
      <c r="G91" s="65"/>
      <c r="H91" s="131"/>
      <c r="I91" s="80"/>
    </row>
    <row r="92" spans="1:9" ht="15" customHeight="1">
      <c r="A92" s="30"/>
      <c r="B92" s="35"/>
      <c r="C92" s="35"/>
      <c r="D92" s="36"/>
      <c r="F92" s="117" t="s">
        <v>141</v>
      </c>
      <c r="G92" s="65"/>
      <c r="H92" s="131"/>
      <c r="I92" s="80"/>
    </row>
    <row r="93" spans="1:9" ht="15" customHeight="1">
      <c r="A93" s="30"/>
      <c r="B93" s="35"/>
      <c r="C93" s="35"/>
      <c r="D93" s="36"/>
      <c r="F93" s="117" t="s">
        <v>183</v>
      </c>
      <c r="G93" s="65"/>
      <c r="H93" s="131"/>
      <c r="I93" s="80"/>
    </row>
    <row r="94" spans="1:9" ht="15" customHeight="1">
      <c r="A94" s="30"/>
      <c r="B94" s="35"/>
      <c r="C94" s="35"/>
      <c r="D94" s="36"/>
      <c r="F94" s="117" t="s">
        <v>223</v>
      </c>
      <c r="G94" s="65"/>
      <c r="H94" s="131"/>
      <c r="I94" s="80"/>
    </row>
    <row r="95" spans="1:9" ht="15" customHeight="1">
      <c r="A95" s="30"/>
      <c r="B95" s="35"/>
      <c r="C95" s="35"/>
      <c r="D95" s="36"/>
      <c r="F95" s="117" t="s">
        <v>224</v>
      </c>
      <c r="G95" s="32"/>
      <c r="H95" s="131"/>
      <c r="I95" s="80"/>
    </row>
    <row r="96" spans="1:9" ht="15" customHeight="1">
      <c r="A96" s="30"/>
      <c r="B96" s="35"/>
      <c r="C96" s="35"/>
      <c r="D96" s="36"/>
      <c r="F96" s="117" t="s">
        <v>226</v>
      </c>
      <c r="G96" s="32"/>
      <c r="H96" s="131"/>
      <c r="I96" s="80"/>
    </row>
    <row r="97" spans="1:9" ht="15" customHeight="1">
      <c r="A97" s="30"/>
      <c r="B97" s="35"/>
      <c r="C97" s="35"/>
      <c r="D97" s="36"/>
      <c r="F97" s="117" t="s">
        <v>225</v>
      </c>
      <c r="G97" s="32"/>
      <c r="H97" s="131"/>
      <c r="I97" s="80"/>
    </row>
    <row r="98" spans="1:9" ht="15" customHeight="1">
      <c r="A98" s="30"/>
      <c r="B98" s="35"/>
      <c r="C98" s="35"/>
      <c r="D98" s="36"/>
      <c r="F98" s="122" t="s">
        <v>184</v>
      </c>
      <c r="G98" s="32"/>
      <c r="H98" s="131"/>
      <c r="I98" s="80"/>
    </row>
    <row r="99" spans="1:9" ht="15" customHeight="1">
      <c r="A99" s="34"/>
      <c r="B99" s="35"/>
      <c r="C99" s="35"/>
      <c r="D99" s="36"/>
      <c r="F99" s="117" t="s">
        <v>185</v>
      </c>
      <c r="G99" s="32"/>
      <c r="H99" s="131"/>
      <c r="I99" s="80"/>
    </row>
    <row r="100" spans="1:8" ht="15" customHeight="1">
      <c r="A100" s="27"/>
      <c r="B100" s="9"/>
      <c r="C100" s="9"/>
      <c r="D100" s="29"/>
      <c r="F100" s="120"/>
      <c r="G100" s="32"/>
      <c r="H100" s="118"/>
    </row>
    <row r="101" spans="1:8" ht="15" customHeight="1" thickBot="1">
      <c r="A101" s="3"/>
      <c r="B101" s="9"/>
      <c r="C101" s="9"/>
      <c r="D101" s="29"/>
      <c r="F101" s="132" t="s">
        <v>138</v>
      </c>
      <c r="G101" s="133"/>
      <c r="H101" s="14"/>
    </row>
    <row r="102" spans="1:4" ht="15" customHeight="1" thickTop="1">
      <c r="A102" s="3"/>
      <c r="B102" s="9"/>
      <c r="C102" s="9"/>
      <c r="D102" s="29"/>
    </row>
    <row r="103" spans="1:7" ht="15" customHeight="1">
      <c r="A103" s="3"/>
      <c r="B103" s="9"/>
      <c r="C103" s="9"/>
      <c r="D103" s="29"/>
      <c r="G103" s="80"/>
    </row>
    <row r="104" spans="1:4" ht="12.75">
      <c r="A104" s="20"/>
      <c r="B104" s="20"/>
      <c r="C104" s="20"/>
      <c r="D104" s="20"/>
    </row>
    <row r="105" spans="1:9" ht="16.5" customHeight="1">
      <c r="A105" s="2" t="s">
        <v>21</v>
      </c>
      <c r="B105" s="2"/>
      <c r="C105" s="2"/>
      <c r="D105" s="2" t="s">
        <v>19</v>
      </c>
      <c r="F105" s="2" t="s">
        <v>85</v>
      </c>
      <c r="G105" s="2"/>
      <c r="H105" s="2"/>
      <c r="I105" s="2" t="s">
        <v>64</v>
      </c>
    </row>
    <row r="106" ht="14.25" customHeight="1" thickBot="1"/>
    <row r="107" spans="1:9" ht="37.5" customHeight="1">
      <c r="A107" s="146" t="s">
        <v>21</v>
      </c>
      <c r="B107" s="147" t="s">
        <v>12</v>
      </c>
      <c r="C107" s="147" t="s">
        <v>4</v>
      </c>
      <c r="D107" s="148" t="s">
        <v>5</v>
      </c>
      <c r="E107" s="1"/>
      <c r="F107" s="146" t="s">
        <v>85</v>
      </c>
      <c r="G107" s="147" t="s">
        <v>12</v>
      </c>
      <c r="H107" s="147" t="s">
        <v>4</v>
      </c>
      <c r="I107" s="148" t="s">
        <v>5</v>
      </c>
    </row>
    <row r="108" spans="1:9" ht="15" customHeight="1">
      <c r="A108" s="149" t="s">
        <v>23</v>
      </c>
      <c r="B108" s="150"/>
      <c r="C108" s="150"/>
      <c r="D108" s="151"/>
      <c r="E108" s="12"/>
      <c r="F108" s="149" t="s">
        <v>86</v>
      </c>
      <c r="G108" s="154"/>
      <c r="H108" s="154"/>
      <c r="I108" s="173"/>
    </row>
    <row r="109" spans="1:9" ht="15" customHeight="1">
      <c r="A109" s="88" t="s">
        <v>142</v>
      </c>
      <c r="B109" s="7">
        <v>23075</v>
      </c>
      <c r="C109" s="7">
        <f>B109*1.14</f>
        <v>26305.499999999996</v>
      </c>
      <c r="D109" s="166" t="s">
        <v>18</v>
      </c>
      <c r="E109" s="12"/>
      <c r="F109" s="73" t="s">
        <v>43</v>
      </c>
      <c r="G109" s="37" t="s">
        <v>3</v>
      </c>
      <c r="H109" s="37"/>
      <c r="I109" s="191"/>
    </row>
    <row r="110" spans="1:9" ht="15" customHeight="1">
      <c r="A110" s="88" t="s">
        <v>146</v>
      </c>
      <c r="B110" s="7">
        <v>13845</v>
      </c>
      <c r="C110" s="7">
        <f>B110*1.14</f>
        <v>15783.3</v>
      </c>
      <c r="D110" s="38" t="s">
        <v>18</v>
      </c>
      <c r="E110" s="12"/>
      <c r="F110" s="25" t="s">
        <v>139</v>
      </c>
      <c r="G110" s="37">
        <v>134</v>
      </c>
      <c r="H110" s="37">
        <f>G110*1.14</f>
        <v>152.76</v>
      </c>
      <c r="I110" s="192" t="s">
        <v>18</v>
      </c>
    </row>
    <row r="111" spans="1:9" ht="15" customHeight="1">
      <c r="A111" s="89" t="s">
        <v>143</v>
      </c>
      <c r="B111" s="7">
        <v>11076</v>
      </c>
      <c r="C111" s="7">
        <f>B111*1.14</f>
        <v>12626.64</v>
      </c>
      <c r="D111" s="38" t="s">
        <v>18</v>
      </c>
      <c r="E111" s="12"/>
      <c r="F111" s="8" t="s">
        <v>44</v>
      </c>
      <c r="G111" s="7"/>
      <c r="H111" s="7"/>
      <c r="I111" s="166"/>
    </row>
    <row r="112" spans="1:9" ht="15" customHeight="1">
      <c r="A112" s="89" t="s">
        <v>144</v>
      </c>
      <c r="B112" s="7">
        <v>9230</v>
      </c>
      <c r="C112" s="7">
        <f>B112*1.14</f>
        <v>10522.199999999999</v>
      </c>
      <c r="D112" s="38" t="s">
        <v>18</v>
      </c>
      <c r="E112" s="12"/>
      <c r="F112" s="25" t="s">
        <v>45</v>
      </c>
      <c r="G112" s="142">
        <v>0.01</v>
      </c>
      <c r="H112" s="142">
        <f>G112*1.14</f>
        <v>0.011399999999999999</v>
      </c>
      <c r="I112" s="166" t="s">
        <v>18</v>
      </c>
    </row>
    <row r="113" spans="1:9" ht="15" customHeight="1">
      <c r="A113" s="89" t="s">
        <v>145</v>
      </c>
      <c r="B113" s="7">
        <v>8768</v>
      </c>
      <c r="C113" s="7">
        <f>B113*1.14</f>
        <v>9995.519999999999</v>
      </c>
      <c r="D113" s="38" t="s">
        <v>18</v>
      </c>
      <c r="E113" s="12"/>
      <c r="F113" s="149" t="s">
        <v>205</v>
      </c>
      <c r="G113" s="154"/>
      <c r="H113" s="154"/>
      <c r="I113" s="193"/>
    </row>
    <row r="114" spans="1:9" ht="15" customHeight="1">
      <c r="A114" s="149" t="s">
        <v>1</v>
      </c>
      <c r="B114" s="154"/>
      <c r="C114" s="154"/>
      <c r="D114" s="167"/>
      <c r="E114" s="12"/>
      <c r="F114" s="185" t="s">
        <v>206</v>
      </c>
      <c r="G114" s="52"/>
      <c r="H114" s="52"/>
      <c r="I114" s="138"/>
    </row>
    <row r="115" spans="1:9" ht="15" customHeight="1">
      <c r="A115" s="168" t="s">
        <v>8</v>
      </c>
      <c r="B115" s="154"/>
      <c r="C115" s="154"/>
      <c r="D115" s="167"/>
      <c r="E115" s="12"/>
      <c r="F115" s="25" t="s">
        <v>220</v>
      </c>
      <c r="G115" s="7">
        <v>1661.4</v>
      </c>
      <c r="H115" s="7">
        <f>G115*1.14</f>
        <v>1893.9959999999999</v>
      </c>
      <c r="I115" s="166" t="s">
        <v>18</v>
      </c>
    </row>
    <row r="116" spans="1:9" ht="15" customHeight="1">
      <c r="A116" s="8" t="s">
        <v>162</v>
      </c>
      <c r="B116" s="7">
        <v>283.29</v>
      </c>
      <c r="C116" s="7">
        <f>B116*1.14</f>
        <v>322.9506</v>
      </c>
      <c r="D116" s="169" t="s">
        <v>18</v>
      </c>
      <c r="E116" s="12"/>
      <c r="F116" s="25" t="s">
        <v>221</v>
      </c>
      <c r="G116" s="7">
        <v>3143.68</v>
      </c>
      <c r="H116" s="7">
        <f>G116*1.14</f>
        <v>3583.7951999999996</v>
      </c>
      <c r="I116" s="166" t="s">
        <v>18</v>
      </c>
    </row>
    <row r="117" spans="1:9" ht="15" customHeight="1">
      <c r="A117" s="8" t="s">
        <v>24</v>
      </c>
      <c r="B117" s="7">
        <v>1329.12</v>
      </c>
      <c r="C117" s="7">
        <f>B117*1.14</f>
        <v>1515.1967999999997</v>
      </c>
      <c r="D117" s="169" t="s">
        <v>18</v>
      </c>
      <c r="E117" s="12"/>
      <c r="F117" s="25" t="s">
        <v>222</v>
      </c>
      <c r="G117" s="7">
        <v>4554.04</v>
      </c>
      <c r="H117" s="7">
        <f>G117*1.14</f>
        <v>5191.6056</v>
      </c>
      <c r="I117" s="166" t="s">
        <v>18</v>
      </c>
    </row>
    <row r="118" spans="1:9" ht="15" customHeight="1">
      <c r="A118" s="149" t="s">
        <v>25</v>
      </c>
      <c r="B118" s="154"/>
      <c r="C118" s="154"/>
      <c r="D118" s="167"/>
      <c r="E118" s="12"/>
      <c r="F118" s="25" t="s">
        <v>229</v>
      </c>
      <c r="G118" s="7">
        <v>5898.73</v>
      </c>
      <c r="H118" s="7">
        <f>G118*1.14</f>
        <v>6724.552199999999</v>
      </c>
      <c r="I118" s="166" t="s">
        <v>18</v>
      </c>
    </row>
    <row r="119" spans="1:9" ht="15" customHeight="1">
      <c r="A119" s="149" t="s">
        <v>26</v>
      </c>
      <c r="B119" s="154"/>
      <c r="C119" s="154"/>
      <c r="D119" s="167"/>
      <c r="E119" s="12"/>
      <c r="F119" s="149" t="s">
        <v>88</v>
      </c>
      <c r="G119" s="154"/>
      <c r="H119" s="154"/>
      <c r="I119" s="193"/>
    </row>
    <row r="120" spans="1:9" ht="15" customHeight="1">
      <c r="A120" s="8" t="s">
        <v>27</v>
      </c>
      <c r="B120" s="7">
        <v>0.7</v>
      </c>
      <c r="C120" s="7">
        <f>B120*1.14</f>
        <v>0.7979999999999999</v>
      </c>
      <c r="D120" s="38" t="s">
        <v>18</v>
      </c>
      <c r="E120" s="12"/>
      <c r="F120" s="175" t="s">
        <v>57</v>
      </c>
      <c r="G120" s="7">
        <v>461.5</v>
      </c>
      <c r="H120" s="7">
        <f>G120*1.14</f>
        <v>526.1099999999999</v>
      </c>
      <c r="I120" s="166" t="s">
        <v>18</v>
      </c>
    </row>
    <row r="121" spans="1:9" ht="15" customHeight="1">
      <c r="A121" s="8" t="s">
        <v>28</v>
      </c>
      <c r="B121" s="7">
        <v>0</v>
      </c>
      <c r="C121" s="7">
        <f aca="true" t="shared" si="3" ref="C121:C127">B121*1.14</f>
        <v>0</v>
      </c>
      <c r="D121" s="166" t="s">
        <v>18</v>
      </c>
      <c r="E121" s="12"/>
      <c r="F121" s="233" t="s">
        <v>253</v>
      </c>
      <c r="G121" s="234" t="s">
        <v>3</v>
      </c>
      <c r="H121" s="234" t="s">
        <v>3</v>
      </c>
      <c r="I121" s="235" t="s">
        <v>3</v>
      </c>
    </row>
    <row r="122" spans="1:9" ht="15" customHeight="1">
      <c r="A122" s="8" t="s">
        <v>29</v>
      </c>
      <c r="B122" s="7">
        <v>0.52</v>
      </c>
      <c r="C122" s="7">
        <f t="shared" si="3"/>
        <v>0.5928</v>
      </c>
      <c r="D122" s="38" t="s">
        <v>18</v>
      </c>
      <c r="E122" s="12"/>
      <c r="F122" s="236" t="s">
        <v>252</v>
      </c>
      <c r="G122" s="237">
        <v>533</v>
      </c>
      <c r="H122" s="237">
        <f>G122*1.14</f>
        <v>607.62</v>
      </c>
      <c r="I122" s="238" t="s">
        <v>18</v>
      </c>
    </row>
    <row r="123" spans="1:9" ht="15" customHeight="1">
      <c r="A123" s="8" t="s">
        <v>30</v>
      </c>
      <c r="B123" s="7">
        <v>0.52</v>
      </c>
      <c r="C123" s="7">
        <f t="shared" si="3"/>
        <v>0.5928</v>
      </c>
      <c r="D123" s="38" t="s">
        <v>18</v>
      </c>
      <c r="E123" s="12"/>
      <c r="F123" s="149" t="s">
        <v>87</v>
      </c>
      <c r="G123" s="153"/>
      <c r="H123" s="154"/>
      <c r="I123" s="193"/>
    </row>
    <row r="124" spans="1:9" ht="15" customHeight="1" thickBot="1">
      <c r="A124" s="8" t="s">
        <v>31</v>
      </c>
      <c r="B124" s="7">
        <v>0.52</v>
      </c>
      <c r="C124" s="7">
        <f t="shared" si="3"/>
        <v>0.5928</v>
      </c>
      <c r="D124" s="38" t="s">
        <v>18</v>
      </c>
      <c r="E124" s="12"/>
      <c r="F124" s="15" t="s">
        <v>230</v>
      </c>
      <c r="G124" s="10">
        <v>0.25</v>
      </c>
      <c r="H124" s="10">
        <f>G124*1.14</f>
        <v>0.285</v>
      </c>
      <c r="I124" s="194" t="s">
        <v>18</v>
      </c>
    </row>
    <row r="125" spans="1:9" ht="15" customHeight="1">
      <c r="A125" s="8" t="s">
        <v>32</v>
      </c>
      <c r="B125" s="7">
        <v>0.52</v>
      </c>
      <c r="C125" s="7">
        <f t="shared" si="3"/>
        <v>0.5928</v>
      </c>
      <c r="D125" s="38" t="s">
        <v>18</v>
      </c>
      <c r="E125" s="12"/>
      <c r="F125" s="143"/>
      <c r="G125" s="134"/>
      <c r="H125" s="134"/>
      <c r="I125" s="144"/>
    </row>
    <row r="126" spans="1:5" ht="15" customHeight="1" thickBot="1">
      <c r="A126" s="25" t="s">
        <v>227</v>
      </c>
      <c r="B126" s="7">
        <v>1.11</v>
      </c>
      <c r="C126" s="7">
        <f t="shared" si="3"/>
        <v>1.2654</v>
      </c>
      <c r="D126" s="166" t="s">
        <v>18</v>
      </c>
      <c r="E126" s="12"/>
    </row>
    <row r="127" spans="1:6" ht="15" customHeight="1" thickTop="1">
      <c r="A127" s="8" t="s">
        <v>33</v>
      </c>
      <c r="B127" s="7">
        <v>0</v>
      </c>
      <c r="C127" s="7">
        <f t="shared" si="3"/>
        <v>0</v>
      </c>
      <c r="D127" s="38" t="s">
        <v>18</v>
      </c>
      <c r="E127" s="12"/>
      <c r="F127" s="54"/>
    </row>
    <row r="128" spans="1:6" ht="15" customHeight="1">
      <c r="A128" s="149" t="s">
        <v>34</v>
      </c>
      <c r="B128" s="154"/>
      <c r="C128" s="154"/>
      <c r="D128" s="155"/>
      <c r="E128" s="12"/>
      <c r="F128" s="55" t="s">
        <v>102</v>
      </c>
    </row>
    <row r="129" spans="1:6" ht="15" customHeight="1" thickBot="1">
      <c r="A129" s="8" t="s">
        <v>35</v>
      </c>
      <c r="B129" s="7">
        <v>0.011</v>
      </c>
      <c r="C129" s="7">
        <f aca="true" t="shared" si="4" ref="C129:C138">B129*1.14</f>
        <v>0.012539999999999999</v>
      </c>
      <c r="D129" s="38" t="s">
        <v>18</v>
      </c>
      <c r="E129" s="12"/>
      <c r="F129" s="56"/>
    </row>
    <row r="130" spans="1:5" ht="15" customHeight="1" thickTop="1">
      <c r="A130" s="8" t="s">
        <v>36</v>
      </c>
      <c r="B130" s="7">
        <v>0.022</v>
      </c>
      <c r="C130" s="7">
        <f t="shared" si="4"/>
        <v>0.025079999999999998</v>
      </c>
      <c r="D130" s="38" t="s">
        <v>18</v>
      </c>
      <c r="E130" s="12"/>
    </row>
    <row r="131" spans="1:5" ht="15" customHeight="1">
      <c r="A131" s="25" t="s">
        <v>37</v>
      </c>
      <c r="B131" s="37">
        <v>0.033</v>
      </c>
      <c r="C131" s="7">
        <f t="shared" si="4"/>
        <v>0.03762</v>
      </c>
      <c r="D131" s="166" t="s">
        <v>18</v>
      </c>
      <c r="E131" s="12"/>
    </row>
    <row r="132" spans="1:5" ht="15" customHeight="1">
      <c r="A132" s="8" t="s">
        <v>38</v>
      </c>
      <c r="B132" s="7">
        <v>0.05</v>
      </c>
      <c r="C132" s="7">
        <f t="shared" si="4"/>
        <v>0.056999999999999995</v>
      </c>
      <c r="D132" s="38" t="s">
        <v>18</v>
      </c>
      <c r="E132" s="12"/>
    </row>
    <row r="133" spans="1:5" ht="15" customHeight="1">
      <c r="A133" s="152" t="s">
        <v>153</v>
      </c>
      <c r="B133" s="170"/>
      <c r="C133" s="170"/>
      <c r="D133" s="171"/>
      <c r="E133" s="12"/>
    </row>
    <row r="134" spans="1:5" ht="15" customHeight="1">
      <c r="A134" s="172" t="s">
        <v>231</v>
      </c>
      <c r="B134" s="37"/>
      <c r="C134" s="37"/>
      <c r="D134" s="156"/>
      <c r="E134" s="12"/>
    </row>
    <row r="135" spans="1:5" ht="15" customHeight="1">
      <c r="A135" s="25" t="s">
        <v>232</v>
      </c>
      <c r="B135" s="7">
        <v>0.05</v>
      </c>
      <c r="C135" s="7">
        <f t="shared" si="4"/>
        <v>0.056999999999999995</v>
      </c>
      <c r="D135" s="38" t="s">
        <v>18</v>
      </c>
      <c r="E135" s="12"/>
    </row>
    <row r="136" spans="1:5" ht="15" customHeight="1">
      <c r="A136" s="96" t="s">
        <v>53</v>
      </c>
      <c r="B136" s="7">
        <v>0.05</v>
      </c>
      <c r="C136" s="7">
        <f t="shared" si="4"/>
        <v>0.056999999999999995</v>
      </c>
      <c r="D136" s="38" t="s">
        <v>18</v>
      </c>
      <c r="E136" s="12"/>
    </row>
    <row r="137" spans="1:5" ht="15" customHeight="1">
      <c r="A137" s="25" t="s">
        <v>233</v>
      </c>
      <c r="B137" s="7">
        <v>0.05</v>
      </c>
      <c r="C137" s="7">
        <f t="shared" si="4"/>
        <v>0.056999999999999995</v>
      </c>
      <c r="D137" s="38" t="s">
        <v>18</v>
      </c>
      <c r="E137" s="12"/>
    </row>
    <row r="138" spans="1:5" ht="15" customHeight="1">
      <c r="A138" s="25" t="s">
        <v>234</v>
      </c>
      <c r="B138" s="7">
        <v>0.05</v>
      </c>
      <c r="C138" s="7">
        <f t="shared" si="4"/>
        <v>0.056999999999999995</v>
      </c>
      <c r="D138" s="38" t="s">
        <v>18</v>
      </c>
      <c r="E138" s="12"/>
    </row>
    <row r="139" spans="1:5" ht="15" customHeight="1">
      <c r="A139" s="149" t="s">
        <v>101</v>
      </c>
      <c r="B139" s="154"/>
      <c r="C139" s="154"/>
      <c r="D139" s="173"/>
      <c r="E139" s="12"/>
    </row>
    <row r="140" spans="1:5" ht="15" customHeight="1">
      <c r="A140" s="25" t="s">
        <v>39</v>
      </c>
      <c r="B140" s="37">
        <v>415.35</v>
      </c>
      <c r="C140" s="37">
        <f>B140*1.14</f>
        <v>473.49899999999997</v>
      </c>
      <c r="D140" s="38" t="s">
        <v>18</v>
      </c>
      <c r="E140" s="12"/>
    </row>
    <row r="141" spans="1:5" ht="15" customHeight="1">
      <c r="A141" s="8" t="s">
        <v>40</v>
      </c>
      <c r="B141" s="7">
        <v>210.44</v>
      </c>
      <c r="C141" s="7">
        <f>B141*1.14</f>
        <v>239.90159999999997</v>
      </c>
      <c r="D141" s="38" t="s">
        <v>18</v>
      </c>
      <c r="E141" s="12"/>
    </row>
    <row r="142" spans="1:5" ht="15" customHeight="1">
      <c r="A142" s="95" t="s">
        <v>228</v>
      </c>
      <c r="B142" s="7">
        <v>0.29</v>
      </c>
      <c r="C142" s="7">
        <f>B142*1.14</f>
        <v>0.33059999999999995</v>
      </c>
      <c r="D142" s="38" t="s">
        <v>18</v>
      </c>
      <c r="E142" s="12"/>
    </row>
    <row r="143" spans="1:5" ht="15" customHeight="1">
      <c r="A143" s="149" t="s">
        <v>100</v>
      </c>
      <c r="B143" s="150"/>
      <c r="C143" s="150"/>
      <c r="D143" s="151"/>
      <c r="E143" s="12"/>
    </row>
    <row r="144" spans="1:5" ht="15" customHeight="1">
      <c r="A144" s="95" t="s">
        <v>90</v>
      </c>
      <c r="B144" s="26">
        <v>101.12</v>
      </c>
      <c r="C144" s="7">
        <f aca="true" t="shared" si="5" ref="C144:C149">B144*1.14</f>
        <v>115.2768</v>
      </c>
      <c r="D144" s="38" t="s">
        <v>18</v>
      </c>
      <c r="E144" s="12"/>
    </row>
    <row r="145" spans="1:5" ht="15" customHeight="1">
      <c r="A145" s="95" t="s">
        <v>91</v>
      </c>
      <c r="B145" s="26">
        <v>95.03</v>
      </c>
      <c r="C145" s="7">
        <f t="shared" si="5"/>
        <v>108.3342</v>
      </c>
      <c r="D145" s="38" t="s">
        <v>18</v>
      </c>
      <c r="E145" s="12"/>
    </row>
    <row r="146" spans="1:5" ht="15" customHeight="1">
      <c r="A146" s="95" t="s">
        <v>92</v>
      </c>
      <c r="B146" s="26">
        <v>95.03</v>
      </c>
      <c r="C146" s="7">
        <f t="shared" si="5"/>
        <v>108.3342</v>
      </c>
      <c r="D146" s="156" t="s">
        <v>18</v>
      </c>
      <c r="E146" s="12"/>
    </row>
    <row r="147" spans="1:5" ht="15" customHeight="1">
      <c r="A147" s="95" t="s">
        <v>93</v>
      </c>
      <c r="B147" s="26">
        <v>95.03</v>
      </c>
      <c r="C147" s="7">
        <f t="shared" si="5"/>
        <v>108.3342</v>
      </c>
      <c r="D147" s="38" t="s">
        <v>18</v>
      </c>
      <c r="E147" s="12"/>
    </row>
    <row r="148" spans="1:5" ht="15" customHeight="1">
      <c r="A148" s="96" t="s">
        <v>94</v>
      </c>
      <c r="B148" s="26">
        <v>73.1</v>
      </c>
      <c r="C148" s="7">
        <f t="shared" si="5"/>
        <v>83.33399999999999</v>
      </c>
      <c r="D148" s="38" t="s">
        <v>18</v>
      </c>
      <c r="E148" s="12"/>
    </row>
    <row r="149" spans="1:5" ht="15" customHeight="1" thickBot="1">
      <c r="A149" s="206" t="s">
        <v>95</v>
      </c>
      <c r="B149" s="187">
        <v>76.75</v>
      </c>
      <c r="C149" s="10">
        <f t="shared" si="5"/>
        <v>87.49499999999999</v>
      </c>
      <c r="D149" s="49" t="s">
        <v>18</v>
      </c>
      <c r="E149" s="12"/>
    </row>
    <row r="150" spans="5:9" ht="15" customHeight="1">
      <c r="E150" s="12"/>
      <c r="F150" s="20"/>
      <c r="G150" s="32"/>
      <c r="H150" s="32"/>
      <c r="I150" s="32"/>
    </row>
    <row r="151" spans="5:9" ht="15" customHeight="1">
      <c r="E151" s="12"/>
      <c r="F151" s="20"/>
      <c r="G151" s="32"/>
      <c r="H151" s="32"/>
      <c r="I151" s="32"/>
    </row>
    <row r="152" spans="1:9" ht="15" customHeight="1">
      <c r="A152" s="12"/>
      <c r="B152" s="12"/>
      <c r="C152" s="12"/>
      <c r="D152" s="12"/>
      <c r="E152" s="12"/>
      <c r="G152" s="32"/>
      <c r="H152" s="32"/>
      <c r="I152" s="32"/>
    </row>
    <row r="153" spans="1:9" ht="15" customHeight="1">
      <c r="A153" s="12"/>
      <c r="B153" s="12"/>
      <c r="C153" s="12"/>
      <c r="D153" s="12"/>
      <c r="E153" s="12"/>
      <c r="G153" s="32"/>
      <c r="H153" s="32"/>
      <c r="I153" s="32"/>
    </row>
    <row r="154" spans="1:9" ht="15" customHeight="1">
      <c r="A154" s="12"/>
      <c r="B154" s="12"/>
      <c r="C154" s="12"/>
      <c r="D154" s="12"/>
      <c r="E154" s="12"/>
      <c r="G154" s="12"/>
      <c r="H154" s="12"/>
      <c r="I154" s="12"/>
    </row>
    <row r="156" spans="1:9" ht="16.5" customHeight="1">
      <c r="A156" s="2" t="s">
        <v>79</v>
      </c>
      <c r="B156" s="2"/>
      <c r="C156" s="2"/>
      <c r="D156" s="2" t="s">
        <v>49</v>
      </c>
      <c r="F156" s="2" t="s">
        <v>21</v>
      </c>
      <c r="G156" s="2"/>
      <c r="H156" s="2"/>
      <c r="I156" s="2" t="s">
        <v>20</v>
      </c>
    </row>
    <row r="157" ht="13.5" thickBot="1"/>
    <row r="158" spans="1:9" ht="37.5" customHeight="1">
      <c r="A158" s="146" t="s">
        <v>79</v>
      </c>
      <c r="B158" s="147" t="s">
        <v>12</v>
      </c>
      <c r="C158" s="147" t="s">
        <v>4</v>
      </c>
      <c r="D158" s="148" t="s">
        <v>5</v>
      </c>
      <c r="E158" s="1"/>
      <c r="F158" s="146" t="s">
        <v>21</v>
      </c>
      <c r="G158" s="147" t="s">
        <v>12</v>
      </c>
      <c r="H158" s="147" t="s">
        <v>4</v>
      </c>
      <c r="I158" s="148" t="s">
        <v>5</v>
      </c>
    </row>
    <row r="159" spans="1:9" ht="15" customHeight="1">
      <c r="A159" s="149" t="s">
        <v>114</v>
      </c>
      <c r="B159" s="154"/>
      <c r="C159" s="154"/>
      <c r="D159" s="155"/>
      <c r="E159" s="12"/>
      <c r="F159" s="149" t="s">
        <v>42</v>
      </c>
      <c r="G159" s="154"/>
      <c r="H159" s="154"/>
      <c r="I159" s="173"/>
    </row>
    <row r="160" spans="1:9" ht="15" customHeight="1">
      <c r="A160" s="25" t="s">
        <v>81</v>
      </c>
      <c r="B160" s="174" t="s">
        <v>84</v>
      </c>
      <c r="C160" s="37"/>
      <c r="D160" s="156" t="s">
        <v>18</v>
      </c>
      <c r="E160" s="12"/>
      <c r="F160" s="175" t="s">
        <v>43</v>
      </c>
      <c r="G160" s="7" t="s">
        <v>3</v>
      </c>
      <c r="H160" s="7"/>
      <c r="I160" s="195"/>
    </row>
    <row r="161" spans="1:9" ht="15" customHeight="1">
      <c r="A161" s="175" t="s">
        <v>80</v>
      </c>
      <c r="B161" s="7">
        <f>12000*1.04</f>
        <v>12480</v>
      </c>
      <c r="C161" s="7">
        <f>B161*1.14</f>
        <v>14227.199999999999</v>
      </c>
      <c r="D161" s="176">
        <v>1560</v>
      </c>
      <c r="E161" s="12"/>
      <c r="F161" s="8" t="s">
        <v>107</v>
      </c>
      <c r="G161" s="7">
        <v>923</v>
      </c>
      <c r="H161" s="7">
        <f>G161*1.14</f>
        <v>1052.2199999999998</v>
      </c>
      <c r="I161" s="196" t="s">
        <v>18</v>
      </c>
    </row>
    <row r="162" spans="1:9" ht="15" customHeight="1">
      <c r="A162" s="8"/>
      <c r="B162" s="7"/>
      <c r="C162" s="7"/>
      <c r="D162" s="38"/>
      <c r="E162" s="12"/>
      <c r="F162" s="8" t="s">
        <v>44</v>
      </c>
      <c r="G162" s="7" t="s">
        <v>3</v>
      </c>
      <c r="H162" s="7"/>
      <c r="I162" s="166"/>
    </row>
    <row r="163" spans="1:9" ht="15" customHeight="1">
      <c r="A163" s="149" t="s">
        <v>82</v>
      </c>
      <c r="B163" s="154"/>
      <c r="C163" s="154"/>
      <c r="D163" s="177"/>
      <c r="E163" s="12"/>
      <c r="F163" s="25" t="s">
        <v>45</v>
      </c>
      <c r="G163" s="7">
        <v>0.01</v>
      </c>
      <c r="H163" s="7">
        <f>G163*1.14</f>
        <v>0.011399999999999999</v>
      </c>
      <c r="I163" s="166" t="s">
        <v>18</v>
      </c>
    </row>
    <row r="164" spans="1:9" ht="15" customHeight="1">
      <c r="A164" s="8" t="s">
        <v>83</v>
      </c>
      <c r="B164" s="7">
        <f>10000*1.04</f>
        <v>10400</v>
      </c>
      <c r="C164" s="7">
        <f>B164*1.14</f>
        <v>11855.999999999998</v>
      </c>
      <c r="D164" s="178">
        <v>1248</v>
      </c>
      <c r="E164" s="12"/>
      <c r="F164" s="8" t="s">
        <v>46</v>
      </c>
      <c r="G164" s="7"/>
      <c r="H164" s="7"/>
      <c r="I164" s="166"/>
    </row>
    <row r="165" spans="1:9" ht="15" customHeight="1" thickBot="1">
      <c r="A165" s="15" t="s">
        <v>161</v>
      </c>
      <c r="B165" s="10">
        <v>2600</v>
      </c>
      <c r="C165" s="10">
        <f>B165*1.14</f>
        <v>2963.9999999999995</v>
      </c>
      <c r="D165" s="179">
        <v>312</v>
      </c>
      <c r="E165" s="12"/>
      <c r="F165" s="8" t="s">
        <v>109</v>
      </c>
      <c r="G165" s="7">
        <v>0.01</v>
      </c>
      <c r="H165" s="7">
        <f>G165*1.14</f>
        <v>0.011399999999999999</v>
      </c>
      <c r="I165" s="166" t="s">
        <v>18</v>
      </c>
    </row>
    <row r="166" spans="5:9" ht="15" customHeight="1">
      <c r="E166" s="12"/>
      <c r="F166" s="149" t="s">
        <v>121</v>
      </c>
      <c r="G166" s="153"/>
      <c r="H166" s="154"/>
      <c r="I166" s="173"/>
    </row>
    <row r="167" spans="5:9" ht="15" customHeight="1">
      <c r="E167" s="12"/>
      <c r="F167" s="25" t="s">
        <v>47</v>
      </c>
      <c r="G167" s="87">
        <v>5350</v>
      </c>
      <c r="H167" s="7">
        <f>G167*1.14</f>
        <v>6098.999999999999</v>
      </c>
      <c r="I167" s="197" t="s">
        <v>18</v>
      </c>
    </row>
    <row r="168" spans="5:9" ht="15" customHeight="1">
      <c r="E168" s="12"/>
      <c r="F168" s="149" t="s">
        <v>48</v>
      </c>
      <c r="G168" s="154"/>
      <c r="H168" s="154"/>
      <c r="I168" s="193"/>
    </row>
    <row r="169" spans="5:9" ht="15" customHeight="1">
      <c r="E169" s="12"/>
      <c r="F169" s="149" t="s">
        <v>15</v>
      </c>
      <c r="G169" s="170"/>
      <c r="H169" s="170"/>
      <c r="I169" s="171"/>
    </row>
    <row r="170" spans="5:9" ht="15" customHeight="1">
      <c r="E170" s="12"/>
      <c r="F170" s="25" t="s">
        <v>60</v>
      </c>
      <c r="G170" s="7">
        <v>6</v>
      </c>
      <c r="H170" s="7">
        <f>G170*1.14</f>
        <v>6.84</v>
      </c>
      <c r="I170" s="166" t="s">
        <v>18</v>
      </c>
    </row>
    <row r="171" spans="5:9" ht="15" customHeight="1">
      <c r="E171" s="12"/>
      <c r="F171" s="25" t="s">
        <v>61</v>
      </c>
      <c r="G171" s="7">
        <v>6</v>
      </c>
      <c r="H171" s="7">
        <f>G171*1.14</f>
        <v>6.84</v>
      </c>
      <c r="I171" s="166" t="s">
        <v>18</v>
      </c>
    </row>
    <row r="172" spans="5:9" ht="15" customHeight="1">
      <c r="E172" s="12"/>
      <c r="F172" s="149" t="s">
        <v>151</v>
      </c>
      <c r="G172" s="154" t="s">
        <v>3</v>
      </c>
      <c r="H172" s="154" t="s">
        <v>3</v>
      </c>
      <c r="I172" s="198" t="s">
        <v>3</v>
      </c>
    </row>
    <row r="173" spans="5:9" ht="15" customHeight="1">
      <c r="E173" s="12"/>
      <c r="F173" s="25" t="s">
        <v>60</v>
      </c>
      <c r="G173" s="7">
        <v>3</v>
      </c>
      <c r="H173" s="7">
        <f>G173*1.14</f>
        <v>3.42</v>
      </c>
      <c r="I173" s="166" t="s">
        <v>18</v>
      </c>
    </row>
    <row r="174" spans="5:9" ht="15" customHeight="1">
      <c r="E174" s="12"/>
      <c r="F174" s="25" t="s">
        <v>61</v>
      </c>
      <c r="G174" s="7">
        <v>3</v>
      </c>
      <c r="H174" s="7">
        <f>G174*1.14</f>
        <v>3.42</v>
      </c>
      <c r="I174" s="166" t="s">
        <v>18</v>
      </c>
    </row>
    <row r="175" spans="5:9" ht="15" customHeight="1">
      <c r="E175" s="12"/>
      <c r="F175" s="149" t="s">
        <v>150</v>
      </c>
      <c r="G175" s="154" t="s">
        <v>3</v>
      </c>
      <c r="H175" s="154" t="s">
        <v>3</v>
      </c>
      <c r="I175" s="198" t="s">
        <v>3</v>
      </c>
    </row>
    <row r="176" spans="5:9" ht="15" customHeight="1">
      <c r="E176" s="12"/>
      <c r="F176" s="25" t="s">
        <v>60</v>
      </c>
      <c r="G176" s="7">
        <v>4</v>
      </c>
      <c r="H176" s="7">
        <f>G176*1.14</f>
        <v>4.56</v>
      </c>
      <c r="I176" s="166" t="s">
        <v>18</v>
      </c>
    </row>
    <row r="177" spans="5:9" ht="15" customHeight="1" thickBot="1">
      <c r="E177" s="12"/>
      <c r="F177" s="31" t="s">
        <v>61</v>
      </c>
      <c r="G177" s="10">
        <v>4</v>
      </c>
      <c r="H177" s="10">
        <f>G177*1.14</f>
        <v>4.56</v>
      </c>
      <c r="I177" s="194" t="s">
        <v>18</v>
      </c>
    </row>
    <row r="178" spans="5:9" ht="15" customHeight="1">
      <c r="E178" s="12"/>
      <c r="G178" s="60"/>
      <c r="H178" s="35"/>
      <c r="I178" s="61"/>
    </row>
    <row r="179" spans="5:9" ht="15" customHeight="1" thickBot="1">
      <c r="E179" s="12"/>
      <c r="G179" s="35"/>
      <c r="H179" s="35"/>
      <c r="I179" s="62"/>
    </row>
    <row r="180" spans="5:9" ht="15" customHeight="1" thickTop="1">
      <c r="E180" s="12"/>
      <c r="F180" s="54"/>
      <c r="G180" s="35"/>
      <c r="H180" s="35"/>
      <c r="I180" s="63"/>
    </row>
    <row r="181" spans="5:9" ht="15" customHeight="1">
      <c r="E181" s="12"/>
      <c r="F181" s="55" t="s">
        <v>102</v>
      </c>
      <c r="G181" s="30"/>
      <c r="H181" s="30"/>
      <c r="I181" s="30"/>
    </row>
    <row r="182" spans="5:9" ht="15" customHeight="1" thickBot="1">
      <c r="E182" s="12"/>
      <c r="F182" s="56"/>
      <c r="G182" s="35"/>
      <c r="H182" s="35"/>
      <c r="I182" s="36"/>
    </row>
    <row r="183" spans="5:9" ht="15" customHeight="1" thickTop="1">
      <c r="E183" s="12"/>
      <c r="F183" s="65"/>
      <c r="G183" s="65"/>
      <c r="H183" s="65"/>
      <c r="I183" s="65"/>
    </row>
    <row r="184" spans="5:9" ht="15" customHeight="1">
      <c r="E184" s="12"/>
      <c r="F184" s="64"/>
      <c r="G184" s="64"/>
      <c r="H184" s="64"/>
      <c r="I184" s="64"/>
    </row>
    <row r="185" spans="6:9" ht="12.75" customHeight="1">
      <c r="F185" s="65"/>
      <c r="G185" s="65"/>
      <c r="H185" s="65"/>
      <c r="I185" s="65"/>
    </row>
    <row r="186" spans="1:9" ht="15" customHeight="1">
      <c r="A186" s="2" t="s">
        <v>21</v>
      </c>
      <c r="B186" s="2"/>
      <c r="C186" s="2"/>
      <c r="D186" s="2" t="s">
        <v>22</v>
      </c>
      <c r="F186" s="2" t="s">
        <v>63</v>
      </c>
      <c r="G186" s="2"/>
      <c r="H186" s="2"/>
      <c r="I186" s="2" t="s">
        <v>41</v>
      </c>
    </row>
    <row r="187" ht="15" customHeight="1" thickBot="1"/>
    <row r="188" spans="1:9" ht="37.5" customHeight="1">
      <c r="A188" s="146" t="s">
        <v>21</v>
      </c>
      <c r="B188" s="147" t="s">
        <v>12</v>
      </c>
      <c r="C188" s="147" t="s">
        <v>4</v>
      </c>
      <c r="D188" s="148" t="s">
        <v>5</v>
      </c>
      <c r="F188" s="146" t="s">
        <v>65</v>
      </c>
      <c r="G188" s="147" t="s">
        <v>12</v>
      </c>
      <c r="H188" s="147" t="s">
        <v>4</v>
      </c>
      <c r="I188" s="148" t="s">
        <v>5</v>
      </c>
    </row>
    <row r="189" spans="1:9" ht="15" customHeight="1">
      <c r="A189" s="149" t="s">
        <v>50</v>
      </c>
      <c r="B189" s="150"/>
      <c r="C189" s="150"/>
      <c r="D189" s="151"/>
      <c r="F189" s="149" t="s">
        <v>66</v>
      </c>
      <c r="G189" s="154"/>
      <c r="H189" s="154"/>
      <c r="I189" s="173"/>
    </row>
    <row r="190" spans="1:9" ht="15" customHeight="1">
      <c r="A190" s="175" t="s">
        <v>51</v>
      </c>
      <c r="B190" s="26">
        <v>1.2</v>
      </c>
      <c r="C190" s="7">
        <f>B190*1.14</f>
        <v>1.3679999999999999</v>
      </c>
      <c r="D190" s="180" t="s">
        <v>18</v>
      </c>
      <c r="F190" s="73" t="s">
        <v>67</v>
      </c>
      <c r="G190" s="37"/>
      <c r="H190" s="37"/>
      <c r="I190" s="191"/>
    </row>
    <row r="191" spans="1:9" ht="15" customHeight="1">
      <c r="A191" s="152" t="s">
        <v>236</v>
      </c>
      <c r="B191" s="181"/>
      <c r="C191" s="181"/>
      <c r="D191" s="182"/>
      <c r="F191" s="25" t="s">
        <v>108</v>
      </c>
      <c r="G191" s="37">
        <v>2675</v>
      </c>
      <c r="H191" s="7">
        <f>G191*1.14</f>
        <v>3049.4999999999995</v>
      </c>
      <c r="I191" s="197" t="s">
        <v>18</v>
      </c>
    </row>
    <row r="192" spans="1:9" ht="15" customHeight="1">
      <c r="A192" s="145" t="s">
        <v>235</v>
      </c>
      <c r="B192" s="51" t="s">
        <v>3</v>
      </c>
      <c r="C192" s="140" t="s">
        <v>3</v>
      </c>
      <c r="D192" s="141"/>
      <c r="F192" s="25" t="s">
        <v>68</v>
      </c>
      <c r="G192" s="37" t="s">
        <v>3</v>
      </c>
      <c r="H192" s="37"/>
      <c r="I192" s="197"/>
    </row>
    <row r="193" spans="1:9" ht="15" customHeight="1">
      <c r="A193" s="95" t="s">
        <v>53</v>
      </c>
      <c r="B193" s="201">
        <v>0.25</v>
      </c>
      <c r="C193" s="7">
        <f>B193*1.14</f>
        <v>0.285</v>
      </c>
      <c r="D193" s="180" t="s">
        <v>18</v>
      </c>
      <c r="F193" s="25" t="s">
        <v>69</v>
      </c>
      <c r="G193" s="37">
        <v>535</v>
      </c>
      <c r="H193" s="7">
        <f>G193*1.14</f>
        <v>609.9</v>
      </c>
      <c r="I193" s="197" t="s">
        <v>18</v>
      </c>
    </row>
    <row r="194" spans="1:9" ht="15" customHeight="1">
      <c r="A194" s="95" t="s">
        <v>233</v>
      </c>
      <c r="B194" s="201">
        <v>0.25</v>
      </c>
      <c r="C194" s="7">
        <f>B194*1.14</f>
        <v>0.285</v>
      </c>
      <c r="D194" s="180" t="s">
        <v>18</v>
      </c>
      <c r="F194" s="149" t="s">
        <v>115</v>
      </c>
      <c r="G194" s="154"/>
      <c r="H194" s="154"/>
      <c r="I194" s="173"/>
    </row>
    <row r="195" spans="1:9" ht="15" customHeight="1">
      <c r="A195" s="95" t="s">
        <v>232</v>
      </c>
      <c r="B195" s="201">
        <v>0.25</v>
      </c>
      <c r="C195" s="7">
        <f>B195*1.14</f>
        <v>0.285</v>
      </c>
      <c r="D195" s="180" t="s">
        <v>18</v>
      </c>
      <c r="F195" s="25" t="s">
        <v>116</v>
      </c>
      <c r="G195" s="37">
        <v>5350</v>
      </c>
      <c r="H195" s="7">
        <f>G195*1.14</f>
        <v>6098.999999999999</v>
      </c>
      <c r="I195" s="197" t="s">
        <v>18</v>
      </c>
    </row>
    <row r="196" spans="1:9" ht="12.75">
      <c r="A196" s="95" t="s">
        <v>234</v>
      </c>
      <c r="B196" s="201">
        <v>0.25</v>
      </c>
      <c r="C196" s="7">
        <f>B196*1.14</f>
        <v>0.285</v>
      </c>
      <c r="D196" s="180" t="s">
        <v>18</v>
      </c>
      <c r="F196" s="25" t="s">
        <v>70</v>
      </c>
      <c r="G196" s="37"/>
      <c r="H196" s="37"/>
      <c r="I196" s="197"/>
    </row>
    <row r="197" spans="1:9" ht="12.75">
      <c r="A197" s="149" t="s">
        <v>52</v>
      </c>
      <c r="B197" s="154"/>
      <c r="C197" s="154"/>
      <c r="D197" s="155"/>
      <c r="F197" s="25" t="s">
        <v>117</v>
      </c>
      <c r="G197" s="37">
        <v>5350</v>
      </c>
      <c r="H197" s="7">
        <f>G197*1.14</f>
        <v>6098.999999999999</v>
      </c>
      <c r="I197" s="197" t="s">
        <v>18</v>
      </c>
    </row>
    <row r="198" spans="1:9" ht="12.75">
      <c r="A198" s="8" t="s">
        <v>99</v>
      </c>
      <c r="B198" s="7">
        <v>1015.29</v>
      </c>
      <c r="C198" s="7">
        <f aca="true" t="shared" si="6" ref="C198:C206">B198*1.14</f>
        <v>1157.4306</v>
      </c>
      <c r="D198" s="38" t="s">
        <v>18</v>
      </c>
      <c r="F198" s="73" t="s">
        <v>118</v>
      </c>
      <c r="G198" s="37">
        <v>2140</v>
      </c>
      <c r="H198" s="7">
        <f>G198*1.14</f>
        <v>2439.6</v>
      </c>
      <c r="I198" s="197" t="s">
        <v>18</v>
      </c>
    </row>
    <row r="199" spans="1:9" ht="12.75">
      <c r="A199" s="8" t="s">
        <v>54</v>
      </c>
      <c r="B199" s="7">
        <v>253.82</v>
      </c>
      <c r="C199" s="7">
        <f t="shared" si="6"/>
        <v>289.35479999999995</v>
      </c>
      <c r="D199" s="38" t="s">
        <v>18</v>
      </c>
      <c r="F199" s="73" t="s">
        <v>119</v>
      </c>
      <c r="G199" s="87">
        <v>2140</v>
      </c>
      <c r="H199" s="7">
        <f>G199*1.14</f>
        <v>2439.6</v>
      </c>
      <c r="I199" s="197" t="s">
        <v>18</v>
      </c>
    </row>
    <row r="200" spans="1:9" ht="12.75">
      <c r="A200" s="8" t="s">
        <v>55</v>
      </c>
      <c r="B200" s="7">
        <v>530.73</v>
      </c>
      <c r="C200" s="7">
        <f t="shared" si="6"/>
        <v>605.0322</v>
      </c>
      <c r="D200" s="38" t="s">
        <v>18</v>
      </c>
      <c r="F200" s="149" t="s">
        <v>77</v>
      </c>
      <c r="G200" s="153"/>
      <c r="H200" s="154"/>
      <c r="I200" s="173"/>
    </row>
    <row r="201" spans="1:9" ht="12.75">
      <c r="A201" s="25" t="s">
        <v>56</v>
      </c>
      <c r="B201" s="37">
        <v>1107.6</v>
      </c>
      <c r="C201" s="7">
        <f t="shared" si="6"/>
        <v>1262.6639999999998</v>
      </c>
      <c r="D201" s="156" t="s">
        <v>18</v>
      </c>
      <c r="F201" s="25" t="s">
        <v>71</v>
      </c>
      <c r="G201" s="87">
        <v>64200</v>
      </c>
      <c r="H201" s="7">
        <f>G201*1.14</f>
        <v>73188</v>
      </c>
      <c r="I201" s="197" t="s">
        <v>18</v>
      </c>
    </row>
    <row r="202" spans="1:9" ht="12.75">
      <c r="A202" s="175" t="s">
        <v>57</v>
      </c>
      <c r="B202" s="7">
        <v>461.5</v>
      </c>
      <c r="C202" s="7">
        <f t="shared" si="6"/>
        <v>526.1099999999999</v>
      </c>
      <c r="D202" s="38" t="s">
        <v>18</v>
      </c>
      <c r="F202" s="149" t="s">
        <v>213</v>
      </c>
      <c r="G202" s="153"/>
      <c r="H202" s="154"/>
      <c r="I202" s="173"/>
    </row>
    <row r="203" spans="1:9" ht="12.75">
      <c r="A203" s="231" t="s">
        <v>254</v>
      </c>
      <c r="B203" s="232">
        <v>1065</v>
      </c>
      <c r="C203" s="7">
        <f t="shared" si="6"/>
        <v>1214.1</v>
      </c>
      <c r="D203" s="38" t="s">
        <v>18</v>
      </c>
      <c r="F203" s="172" t="s">
        <v>89</v>
      </c>
      <c r="G203" s="37"/>
      <c r="H203" s="37"/>
      <c r="I203" s="191"/>
    </row>
    <row r="204" spans="1:9" ht="12.75">
      <c r="A204" s="231" t="s">
        <v>255</v>
      </c>
      <c r="B204" s="232">
        <v>4025.7</v>
      </c>
      <c r="C204" s="7">
        <f t="shared" si="6"/>
        <v>4589.298</v>
      </c>
      <c r="D204" s="38" t="s">
        <v>18</v>
      </c>
      <c r="F204" s="25" t="s">
        <v>72</v>
      </c>
      <c r="G204" s="87">
        <v>4280</v>
      </c>
      <c r="H204" s="7">
        <f>G204*1.14</f>
        <v>4879.2</v>
      </c>
      <c r="I204" s="197" t="s">
        <v>18</v>
      </c>
    </row>
    <row r="205" spans="1:9" ht="12.75">
      <c r="A205" s="231" t="s">
        <v>27</v>
      </c>
      <c r="B205" s="232">
        <v>1065</v>
      </c>
      <c r="C205" s="7">
        <f t="shared" si="6"/>
        <v>1214.1</v>
      </c>
      <c r="D205" s="38" t="s">
        <v>18</v>
      </c>
      <c r="F205" s="25" t="s">
        <v>73</v>
      </c>
      <c r="G205" s="37">
        <v>3210</v>
      </c>
      <c r="H205" s="7">
        <f>G205*1.14</f>
        <v>3659.3999999999996</v>
      </c>
      <c r="I205" s="197" t="s">
        <v>18</v>
      </c>
    </row>
    <row r="206" spans="1:9" ht="12.75">
      <c r="A206" s="231" t="s">
        <v>251</v>
      </c>
      <c r="B206" s="232">
        <v>3106.25</v>
      </c>
      <c r="C206" s="7">
        <f t="shared" si="6"/>
        <v>3541.1249999999995</v>
      </c>
      <c r="D206" s="38" t="s">
        <v>18</v>
      </c>
      <c r="F206" s="25" t="s">
        <v>74</v>
      </c>
      <c r="G206" s="37">
        <v>2942</v>
      </c>
      <c r="H206" s="7">
        <f>G206*1.14</f>
        <v>3353.8799999999997</v>
      </c>
      <c r="I206" s="197" t="s">
        <v>18</v>
      </c>
    </row>
    <row r="207" spans="1:9" ht="12.75">
      <c r="A207" s="149" t="s">
        <v>58</v>
      </c>
      <c r="B207" s="154"/>
      <c r="C207" s="154"/>
      <c r="D207" s="183"/>
      <c r="F207" s="149" t="s">
        <v>120</v>
      </c>
      <c r="G207" s="154"/>
      <c r="H207" s="154"/>
      <c r="I207" s="199"/>
    </row>
    <row r="208" spans="1:9" ht="12.75">
      <c r="A208" s="8" t="s">
        <v>59</v>
      </c>
      <c r="B208" s="7">
        <v>560</v>
      </c>
      <c r="C208" s="7">
        <f>B208*1.14</f>
        <v>638.4</v>
      </c>
      <c r="D208" s="38" t="s">
        <v>18</v>
      </c>
      <c r="F208" s="25" t="s">
        <v>112</v>
      </c>
      <c r="G208" s="37">
        <v>2140</v>
      </c>
      <c r="H208" s="7">
        <f>G208*1.14</f>
        <v>2439.6</v>
      </c>
      <c r="I208" s="197" t="s">
        <v>18</v>
      </c>
    </row>
    <row r="209" spans="1:9" ht="12.75">
      <c r="A209" s="25" t="s">
        <v>140</v>
      </c>
      <c r="B209" s="37">
        <v>0.95</v>
      </c>
      <c r="C209" s="37">
        <f>B209*1.14</f>
        <v>1.083</v>
      </c>
      <c r="D209" s="156" t="s">
        <v>18</v>
      </c>
      <c r="F209" s="149" t="s">
        <v>75</v>
      </c>
      <c r="G209" s="154"/>
      <c r="H209" s="154"/>
      <c r="I209" s="193"/>
    </row>
    <row r="210" spans="1:9" ht="12.75">
      <c r="A210" s="149" t="s">
        <v>62</v>
      </c>
      <c r="B210" s="154"/>
      <c r="C210" s="154"/>
      <c r="D210" s="167"/>
      <c r="F210" s="25" t="s">
        <v>76</v>
      </c>
      <c r="G210" s="37">
        <v>6420</v>
      </c>
      <c r="H210" s="7">
        <f>G210*1.14</f>
        <v>7318.799999999999</v>
      </c>
      <c r="I210" s="197" t="s">
        <v>18</v>
      </c>
    </row>
    <row r="211" spans="1:9" ht="13.5" thickBot="1">
      <c r="A211" s="149" t="s">
        <v>147</v>
      </c>
      <c r="B211" s="154"/>
      <c r="C211" s="154"/>
      <c r="D211" s="167"/>
      <c r="F211" s="31" t="s">
        <v>110</v>
      </c>
      <c r="G211" s="85">
        <v>5350</v>
      </c>
      <c r="H211" s="7">
        <f>G211*1.14</f>
        <v>6098.999999999999</v>
      </c>
      <c r="I211" s="200" t="s">
        <v>18</v>
      </c>
    </row>
    <row r="212" spans="1:9" ht="13.5" thickBot="1">
      <c r="A212" s="184" t="s">
        <v>149</v>
      </c>
      <c r="B212" s="26" t="s">
        <v>98</v>
      </c>
      <c r="C212" s="26" t="s">
        <v>98</v>
      </c>
      <c r="D212" s="38"/>
      <c r="F212" s="30"/>
      <c r="G212" s="3"/>
      <c r="H212" s="3"/>
      <c r="I212" s="45"/>
    </row>
    <row r="213" spans="1:9" ht="13.5" thickTop="1">
      <c r="A213" s="185" t="s">
        <v>237</v>
      </c>
      <c r="B213" s="7"/>
      <c r="C213" s="7"/>
      <c r="D213" s="166"/>
      <c r="F213" s="16" t="s">
        <v>78</v>
      </c>
      <c r="G213" s="17"/>
      <c r="H213" s="17"/>
      <c r="I213" s="18"/>
    </row>
    <row r="214" spans="1:9" ht="12.75">
      <c r="A214" s="8" t="s">
        <v>60</v>
      </c>
      <c r="B214" s="7">
        <v>2</v>
      </c>
      <c r="C214" s="37">
        <f>B214*1.14</f>
        <v>2.28</v>
      </c>
      <c r="D214" s="38" t="s">
        <v>18</v>
      </c>
      <c r="F214" s="24" t="s">
        <v>214</v>
      </c>
      <c r="G214" s="20"/>
      <c r="H214" s="20"/>
      <c r="I214" s="21"/>
    </row>
    <row r="215" spans="1:9" ht="12.75">
      <c r="A215" s="25" t="s">
        <v>61</v>
      </c>
      <c r="B215" s="7">
        <v>2</v>
      </c>
      <c r="C215" s="37">
        <f>B215*1.14</f>
        <v>2.28</v>
      </c>
      <c r="D215" s="38" t="s">
        <v>18</v>
      </c>
      <c r="F215" s="19" t="s">
        <v>215</v>
      </c>
      <c r="G215" s="20"/>
      <c r="H215" s="20"/>
      <c r="I215" s="21"/>
    </row>
    <row r="216" spans="1:9" ht="12.75">
      <c r="A216" s="185" t="s">
        <v>238</v>
      </c>
      <c r="B216" s="7"/>
      <c r="C216" s="7"/>
      <c r="D216" s="38"/>
      <c r="F216" s="19" t="s">
        <v>216</v>
      </c>
      <c r="G216" s="20"/>
      <c r="H216" s="20"/>
      <c r="I216" s="21"/>
    </row>
    <row r="217" spans="1:9" ht="12.75">
      <c r="A217" s="8" t="s">
        <v>60</v>
      </c>
      <c r="B217" s="7">
        <v>8</v>
      </c>
      <c r="C217" s="37">
        <f>B217*1.14</f>
        <v>9.12</v>
      </c>
      <c r="D217" s="38" t="s">
        <v>18</v>
      </c>
      <c r="F217" s="19" t="s">
        <v>217</v>
      </c>
      <c r="G217" s="20"/>
      <c r="H217" s="20"/>
      <c r="I217" s="21"/>
    </row>
    <row r="218" spans="1:9" ht="12.75">
      <c r="A218" s="8" t="s">
        <v>61</v>
      </c>
      <c r="B218" s="7">
        <v>8</v>
      </c>
      <c r="C218" s="37">
        <f>B218*1.14</f>
        <v>9.12</v>
      </c>
      <c r="D218" s="166" t="s">
        <v>18</v>
      </c>
      <c r="F218" s="19" t="s">
        <v>106</v>
      </c>
      <c r="G218" s="20"/>
      <c r="H218" s="20"/>
      <c r="I218" s="21"/>
    </row>
    <row r="219" spans="1:9" ht="12.75">
      <c r="A219" s="149" t="s">
        <v>148</v>
      </c>
      <c r="B219" s="154"/>
      <c r="C219" s="154"/>
      <c r="D219" s="167"/>
      <c r="F219" s="19" t="s">
        <v>103</v>
      </c>
      <c r="G219" s="20"/>
      <c r="H219" s="20"/>
      <c r="I219" s="21"/>
    </row>
    <row r="220" spans="1:9" ht="12.75">
      <c r="A220" s="184" t="s">
        <v>256</v>
      </c>
      <c r="B220" s="26" t="s">
        <v>98</v>
      </c>
      <c r="C220" s="26" t="s">
        <v>98</v>
      </c>
      <c r="D220" s="38"/>
      <c r="F220" s="19" t="s">
        <v>105</v>
      </c>
      <c r="G220" s="20"/>
      <c r="H220" s="20"/>
      <c r="I220" s="21"/>
    </row>
    <row r="221" spans="1:9" ht="12.75">
      <c r="A221" s="185" t="s">
        <v>237</v>
      </c>
      <c r="B221" s="7"/>
      <c r="C221" s="7"/>
      <c r="D221" s="166"/>
      <c r="F221" s="19" t="s">
        <v>218</v>
      </c>
      <c r="G221" s="20"/>
      <c r="H221" s="20"/>
      <c r="I221" s="21"/>
    </row>
    <row r="222" spans="1:9" ht="12.75">
      <c r="A222" s="8" t="s">
        <v>60</v>
      </c>
      <c r="B222" s="7">
        <v>1</v>
      </c>
      <c r="C222" s="37">
        <f>B222*1.14</f>
        <v>1.14</v>
      </c>
      <c r="D222" s="38" t="s">
        <v>18</v>
      </c>
      <c r="F222" s="19" t="s">
        <v>104</v>
      </c>
      <c r="G222" s="20"/>
      <c r="H222" s="20"/>
      <c r="I222" s="21"/>
    </row>
    <row r="223" spans="1:9" ht="13.5" thickBot="1">
      <c r="A223" s="25" t="s">
        <v>61</v>
      </c>
      <c r="B223" s="7">
        <v>1</v>
      </c>
      <c r="C223" s="37">
        <f>B223*1.14</f>
        <v>1.14</v>
      </c>
      <c r="D223" s="38" t="s">
        <v>18</v>
      </c>
      <c r="F223" s="22" t="s">
        <v>219</v>
      </c>
      <c r="G223" s="46"/>
      <c r="H223" s="46"/>
      <c r="I223" s="14"/>
    </row>
    <row r="224" spans="1:9" ht="14.25" thickBot="1" thickTop="1">
      <c r="A224" s="185" t="s">
        <v>238</v>
      </c>
      <c r="B224" s="7"/>
      <c r="C224" s="7"/>
      <c r="D224" s="38"/>
      <c r="F224" s="20"/>
      <c r="G224" s="32"/>
      <c r="H224" s="32"/>
      <c r="I224" s="32"/>
    </row>
    <row r="225" spans="1:9" ht="13.5" thickTop="1">
      <c r="A225" s="8" t="s">
        <v>60</v>
      </c>
      <c r="B225" s="7">
        <v>6</v>
      </c>
      <c r="C225" s="37">
        <f>B225*1.14</f>
        <v>6.84</v>
      </c>
      <c r="D225" s="38" t="s">
        <v>18</v>
      </c>
      <c r="F225" s="54"/>
      <c r="G225" s="32"/>
      <c r="H225" s="32"/>
      <c r="I225" s="32"/>
    </row>
    <row r="226" spans="1:9" ht="12.75">
      <c r="A226" s="8" t="s">
        <v>61</v>
      </c>
      <c r="B226" s="7">
        <v>6</v>
      </c>
      <c r="C226" s="37">
        <f>B226*1.14</f>
        <v>6.84</v>
      </c>
      <c r="D226" s="166" t="s">
        <v>18</v>
      </c>
      <c r="F226" s="55" t="s">
        <v>102</v>
      </c>
      <c r="G226" s="32"/>
      <c r="H226" s="32"/>
      <c r="I226" s="32"/>
    </row>
    <row r="227" spans="1:9" ht="13.5" thickBot="1">
      <c r="A227" s="149" t="s">
        <v>150</v>
      </c>
      <c r="B227" s="154"/>
      <c r="C227" s="154"/>
      <c r="D227" s="167"/>
      <c r="F227" s="56"/>
      <c r="G227" s="32"/>
      <c r="H227" s="32"/>
      <c r="I227" s="32"/>
    </row>
    <row r="228" spans="1:4" ht="13.5" thickTop="1">
      <c r="A228" s="184" t="s">
        <v>256</v>
      </c>
      <c r="B228" s="26" t="s">
        <v>98</v>
      </c>
      <c r="C228" s="26" t="s">
        <v>98</v>
      </c>
      <c r="D228" s="38"/>
    </row>
    <row r="229" spans="1:4" ht="12.75">
      <c r="A229" s="185" t="s">
        <v>237</v>
      </c>
      <c r="B229" s="7"/>
      <c r="C229" s="7"/>
      <c r="D229" s="166"/>
    </row>
    <row r="230" spans="1:4" ht="12.75">
      <c r="A230" s="8" t="s">
        <v>60</v>
      </c>
      <c r="B230" s="7">
        <v>1</v>
      </c>
      <c r="C230" s="37">
        <f>B230*1.14</f>
        <v>1.14</v>
      </c>
      <c r="D230" s="38" t="s">
        <v>18</v>
      </c>
    </row>
    <row r="231" spans="1:4" ht="12.75">
      <c r="A231" s="25" t="s">
        <v>61</v>
      </c>
      <c r="B231" s="7">
        <v>1</v>
      </c>
      <c r="C231" s="37">
        <f>B231*1.14</f>
        <v>1.14</v>
      </c>
      <c r="D231" s="38" t="s">
        <v>18</v>
      </c>
    </row>
    <row r="232" spans="1:4" ht="12.75">
      <c r="A232" s="185" t="s">
        <v>238</v>
      </c>
      <c r="B232" s="7"/>
      <c r="C232" s="7"/>
      <c r="D232" s="38"/>
    </row>
    <row r="233" spans="1:4" ht="12.75">
      <c r="A233" s="8" t="s">
        <v>60</v>
      </c>
      <c r="B233" s="7">
        <v>6</v>
      </c>
      <c r="C233" s="37">
        <f>B233*1.14</f>
        <v>6.84</v>
      </c>
      <c r="D233" s="38" t="s">
        <v>18</v>
      </c>
    </row>
    <row r="234" spans="1:4" ht="12.75">
      <c r="A234" s="8" t="s">
        <v>61</v>
      </c>
      <c r="B234" s="7">
        <v>6</v>
      </c>
      <c r="C234" s="37">
        <f>B234*1.14</f>
        <v>6.84</v>
      </c>
      <c r="D234" s="166" t="s">
        <v>18</v>
      </c>
    </row>
    <row r="235" spans="1:4" ht="12.75">
      <c r="A235" s="149" t="s">
        <v>96</v>
      </c>
      <c r="B235" s="154"/>
      <c r="C235" s="154"/>
      <c r="D235" s="167"/>
    </row>
    <row r="236" spans="1:4" ht="13.5" thickBot="1">
      <c r="A236" s="186" t="s">
        <v>97</v>
      </c>
      <c r="B236" s="187" t="s">
        <v>98</v>
      </c>
      <c r="C236" s="187" t="s">
        <v>98</v>
      </c>
      <c r="D236" s="49" t="s">
        <v>18</v>
      </c>
    </row>
  </sheetData>
  <mergeCells count="2">
    <mergeCell ref="F4:I4"/>
    <mergeCell ref="F1:I2"/>
  </mergeCells>
  <printOptions/>
  <pageMargins left="0.5" right="0.5" top="0" bottom="0" header="0" footer="0"/>
  <pageSetup horizontalDpi="600" verticalDpi="600" orientation="landscape" paperSize="9" scale="64" r:id="rId2"/>
  <headerFooter alignWithMargins="0">
    <oddFooter>&amp;LIssue Date: &amp;D</oddFooter>
  </headerFooter>
  <rowBreaks count="5" manualBreakCount="5">
    <brk id="4" max="255" man="1"/>
    <brk id="59" max="8" man="1"/>
    <brk id="103" max="255" man="1"/>
    <brk id="154" max="255" man="1"/>
    <brk id="18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3" width="9.57421875" style="0" bestFit="1" customWidth="1"/>
    <col min="4" max="4" width="9.00390625" style="0" bestFit="1" customWidth="1"/>
  </cols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0" sqref="I10"/>
    </sheetView>
  </sheetViews>
  <sheetFormatPr defaultColWidth="9.140625" defaultRowHeight="12.75"/>
  <cols>
    <col min="2" max="3" width="11.57421875" style="0" bestFit="1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</dc:creator>
  <cp:keywords/>
  <dc:description/>
  <cp:lastModifiedBy>DeniseB</cp:lastModifiedBy>
  <cp:lastPrinted>2003-10-07T13:19:24Z</cp:lastPrinted>
  <dcterms:created xsi:type="dcterms:W3CDTF">2002-04-04T13:42:17Z</dcterms:created>
  <dcterms:modified xsi:type="dcterms:W3CDTF">2003-10-07T13:21:25Z</dcterms:modified>
  <cp:category/>
  <cp:version/>
  <cp:contentType/>
  <cp:contentStatus/>
</cp:coreProperties>
</file>