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35" windowWidth="9105" windowHeight="5820" activeTab="0"/>
  </bookViews>
  <sheets>
    <sheet name="Price list" sheetId="1" r:id="rId1"/>
  </sheets>
  <definedNames>
    <definedName name="_xlnm.Print_Area" localSheetId="0">'Price list'!$A$1:$M$317</definedName>
    <definedName name="Z_6029EDE6_9A53_4FE9_B21C_73D3DF32C86B_.wvu.PrintArea" localSheetId="0" hidden="1">'Price list'!#REF!</definedName>
    <definedName name="Z_A6DBC65C_4B0B_42CA_8DF7_D4F47DDC5971_.wvu.PrintArea" localSheetId="0" hidden="1">'Price list'!#REF!</definedName>
  </definedNames>
  <calcPr fullCalcOnLoad="1"/>
</workbook>
</file>

<file path=xl/sharedStrings.xml><?xml version="1.0" encoding="utf-8"?>
<sst xmlns="http://schemas.openxmlformats.org/spreadsheetml/2006/main" count="611" uniqueCount="337">
  <si>
    <t>EMIS Online (Service Decommissioned)</t>
  </si>
  <si>
    <t>ZAR Excluding VAT</t>
  </si>
  <si>
    <t>USD VAT not Applicable</t>
  </si>
  <si>
    <t>BDA SOFTWARE LICENCE FOR NON MEMBERS (eg. Asset/Fund Managers)</t>
  </si>
  <si>
    <t>Licence</t>
  </si>
  <si>
    <t>3.  All prices are Rand-based, subject to an annual price review process outlined in the respective agreement and exclude VAT and any public data site licence fees.</t>
  </si>
  <si>
    <t xml:space="preserve">Storage per Page </t>
  </si>
  <si>
    <t>Charge per Page</t>
  </si>
  <si>
    <t>Subject to Floor Limit</t>
  </si>
  <si>
    <t>Subject to Ceiling Limit</t>
  </si>
  <si>
    <t>Subscription Fee - Monthly</t>
  </si>
  <si>
    <t>Trader Workstation (Including Equities and Indices Terminal Fees no COMMS required)</t>
  </si>
  <si>
    <t>SLE/SLC Server (additional/mirror, COMMS included)</t>
  </si>
  <si>
    <t>SLE/SLC Server (disaster recovery/test)</t>
  </si>
  <si>
    <t>SLE/SLC Server (maintenance)</t>
  </si>
  <si>
    <t>Subscription (includes 15 000 Download Records per Day)</t>
  </si>
  <si>
    <t>Downloads (over 15 000 Records per Record per Day)</t>
  </si>
  <si>
    <t>Up to 5 Members</t>
  </si>
  <si>
    <t>Up to 10 Members</t>
  </si>
  <si>
    <t>up to 20 Members</t>
  </si>
  <si>
    <t>21 and Above Members</t>
  </si>
  <si>
    <t>Weekly Slot</t>
  </si>
  <si>
    <t>Dedicated Access to CDS (per month)</t>
  </si>
  <si>
    <t>Additional per Slot</t>
  </si>
  <si>
    <t>First 2 Test Slots</t>
  </si>
  <si>
    <t>Subscription per BDA Members Service Provider (Non User)</t>
  </si>
  <si>
    <t>Delivery Fee per Ton</t>
  </si>
  <si>
    <t>Additional Charge per Line</t>
  </si>
  <si>
    <t>Delayed SENS Licence</t>
  </si>
  <si>
    <t>Subscription (includes 15000 download records per day)</t>
  </si>
  <si>
    <t>Downloads (over 15 000 records - per record per day)</t>
  </si>
  <si>
    <t>Uploads (all uploaded records are charged for - per record per day)</t>
  </si>
  <si>
    <t>View only Terminals (including Equities and Indices Terminal Fees)</t>
  </si>
  <si>
    <t>STRATE AD VALOREM  LEVY</t>
  </si>
  <si>
    <t>PU or LU/Host to Host/FTP Connection - Physical or Logical unit</t>
  </si>
  <si>
    <t>Applicable to Primary and Back-up Line only</t>
  </si>
  <si>
    <t>Disaster Recovery Trader Workstations (Members only)</t>
  </si>
  <si>
    <t>* INVESTOR WORKSTATION (Investor - TALX)</t>
  </si>
  <si>
    <t xml:space="preserve">FUTURES - per Contract  </t>
  </si>
  <si>
    <t>OPTIONS -  per Contract</t>
  </si>
  <si>
    <t>Based on Contract Note Deal Value</t>
  </si>
  <si>
    <t>CONNECTIVITY FEE</t>
  </si>
  <si>
    <t>Page 1</t>
  </si>
  <si>
    <t xml:space="preserve"> </t>
  </si>
  <si>
    <t>Page 2</t>
  </si>
  <si>
    <t>Equities</t>
  </si>
  <si>
    <t>N/A</t>
  </si>
  <si>
    <t>Page 3</t>
  </si>
  <si>
    <t>Page 4</t>
  </si>
  <si>
    <t>MEMBER SERVICES</t>
  </si>
  <si>
    <t>Page 5</t>
  </si>
  <si>
    <t>MEMBERSHIP FEES</t>
  </si>
  <si>
    <t>BROKER DEALER ACCOUNTING (BDA)</t>
  </si>
  <si>
    <t>Transactions Type (Charge per BDA Transaction)</t>
  </si>
  <si>
    <t>Bonds</t>
  </si>
  <si>
    <t>Corrections</t>
  </si>
  <si>
    <t>Deals</t>
  </si>
  <si>
    <t>Electronic</t>
  </si>
  <si>
    <t>Financial</t>
  </si>
  <si>
    <t>Maintenance</t>
  </si>
  <si>
    <t>System Generated</t>
  </si>
  <si>
    <t>Disk Storage (Charge per BDA Transaction) Period of Online History</t>
  </si>
  <si>
    <t>24 months</t>
  </si>
  <si>
    <t>Master CD</t>
  </si>
  <si>
    <t>Copy CD</t>
  </si>
  <si>
    <t>Page 6</t>
  </si>
  <si>
    <t>BDA DISSEMINATION</t>
  </si>
  <si>
    <t>Service Fee</t>
  </si>
  <si>
    <t>TRADING TRANSACTION LEGS</t>
  </si>
  <si>
    <t>Page 7</t>
  </si>
  <si>
    <t>SUBSCRIPTION SERVICES</t>
  </si>
  <si>
    <t>ERD</t>
  </si>
  <si>
    <t>Portfolio</t>
  </si>
  <si>
    <t>Money Market - Upload</t>
  </si>
  <si>
    <t>Money Market - Online</t>
  </si>
  <si>
    <t>SWIFT SERVICE</t>
  </si>
  <si>
    <t>Buy Leg</t>
  </si>
  <si>
    <t>Sell Leg</t>
  </si>
  <si>
    <t xml:space="preserve">CLEARING AND SETTLEMENT </t>
  </si>
  <si>
    <t>TALX FEES</t>
  </si>
  <si>
    <t>Page 8</t>
  </si>
  <si>
    <t>JSE BASED SERVER WITH TALX ASP OPTION</t>
  </si>
  <si>
    <t>3 - 5 (per workstation)</t>
  </si>
  <si>
    <t>over 6 (per workstation)</t>
  </si>
  <si>
    <t>Notes:</t>
  </si>
  <si>
    <t>TESTING SERVICES</t>
  </si>
  <si>
    <t>CUSTOMER DEVELOPMENT SERVICE (CDS)</t>
  </si>
  <si>
    <t>Free</t>
  </si>
  <si>
    <t>OTHER SERVICES</t>
  </si>
  <si>
    <t>BDA DISSEMINATION FOR INSTITUTIONS</t>
  </si>
  <si>
    <t>STP SERVICES</t>
  </si>
  <si>
    <t>SUBSCRIPTION SERVICE FOR NON MEMBERS</t>
  </si>
  <si>
    <t>Variable</t>
  </si>
  <si>
    <t>BDA Fiche History (Scrip &amp; Financial)</t>
  </si>
  <si>
    <t>CONFORMANCE TESTING</t>
  </si>
  <si>
    <t>SERVER INHOUSE WITH TALX</t>
  </si>
  <si>
    <t>Charge per chargeable unit</t>
  </si>
  <si>
    <t xml:space="preserve">Category A                                               </t>
  </si>
  <si>
    <t xml:space="preserve">Category C                                                   </t>
  </si>
  <si>
    <t xml:space="preserve">Category D                                                   </t>
  </si>
  <si>
    <t xml:space="preserve">Category E                                                   </t>
  </si>
  <si>
    <t xml:space="preserve">Category B                                              </t>
  </si>
  <si>
    <t>ALTx</t>
  </si>
  <si>
    <t>Warrants</t>
  </si>
  <si>
    <t>BDA Data Storage for Report Production (Legal Requirement 5 yrs)</t>
  </si>
  <si>
    <t>White and Yellow Maize (100 tons)</t>
  </si>
  <si>
    <t>Wheat (50 tons)</t>
  </si>
  <si>
    <t>Sunflower Seed (50 tons)</t>
  </si>
  <si>
    <t>Soya (25 tons)</t>
  </si>
  <si>
    <t>Page 9</t>
  </si>
  <si>
    <t xml:space="preserve">Money Market                                                                   </t>
  </si>
  <si>
    <t>Charge per Message (irrespective of protocol used)</t>
  </si>
  <si>
    <t>Hardcopy</t>
  </si>
  <si>
    <t>Remote</t>
  </si>
  <si>
    <t>XML</t>
  </si>
  <si>
    <t xml:space="preserve">REPORT PRODUCTION </t>
  </si>
  <si>
    <t>JSE AGRICULTURAL DERIVATIVES MEMBER SERVICES</t>
  </si>
  <si>
    <t>BDA Custody and Settlement Membership</t>
  </si>
  <si>
    <t>Electronic Payments</t>
  </si>
  <si>
    <t>BDA - Upload (Batch / Realtime)</t>
  </si>
  <si>
    <t>Images (per 1000 Images - original cd)</t>
  </si>
  <si>
    <t>Per Workstation</t>
  </si>
  <si>
    <t>Connectivity Fee</t>
  </si>
  <si>
    <t>Percentage of value of leg 0.0026%</t>
  </si>
  <si>
    <t>Percentage of value of leg 0.0040%</t>
  </si>
  <si>
    <t>EQUITY DATA FEES (Continued)</t>
  </si>
  <si>
    <t>INVESTOR PROTECTION LEVY</t>
  </si>
  <si>
    <t>Daily Top 20 Instrument Up/Down</t>
  </si>
  <si>
    <t>Daily Warrants</t>
  </si>
  <si>
    <t>Daily New Highs and Lows</t>
  </si>
  <si>
    <t>Weekly Instrument Statistics</t>
  </si>
  <si>
    <t>Weekly Sector Statistics</t>
  </si>
  <si>
    <t>Weekly Top 20 Instruments Up/Down</t>
  </si>
  <si>
    <t>Monthly Instrument Statistics</t>
  </si>
  <si>
    <t>Monthly Sector Statistics</t>
  </si>
  <si>
    <t>Monthly Overall Market Statistics</t>
  </si>
  <si>
    <t>Basic JSE Daily Information Product</t>
  </si>
  <si>
    <t>JSE Weekly Information Product</t>
  </si>
  <si>
    <t>JSE Monthly Information Product</t>
  </si>
  <si>
    <t>Daily ISIN Product</t>
  </si>
  <si>
    <t>Percentage of value of leg 0.0002%</t>
  </si>
  <si>
    <t>Weekly Overall Market Statistics</t>
  </si>
  <si>
    <t>End Of Day SENS Licence</t>
  </si>
  <si>
    <t>3,501 to 30,000 users</t>
  </si>
  <si>
    <t>Above 30,000 users</t>
  </si>
  <si>
    <t>Price List issued on request. Please contact the JSE Information Products Sales division for more information.</t>
  </si>
  <si>
    <t>ZAR Including VAT</t>
  </si>
  <si>
    <t xml:space="preserve"> Less than R 200 000.00</t>
  </si>
  <si>
    <r>
      <t xml:space="preserve">R 200 000.01, but less than R 1 million:  </t>
    </r>
    <r>
      <rPr>
        <b/>
        <sz val="9"/>
        <rFont val="Arial"/>
        <family val="2"/>
      </rPr>
      <t>0.005459%</t>
    </r>
  </si>
  <si>
    <t>Greater than R1.0 million</t>
  </si>
  <si>
    <t xml:space="preserve">     </t>
  </si>
  <si>
    <t>1.  Please note that the use of a TALX Trader Workstation / Server Disaster recovery licence will be limited to those Member firms using the TALX Trader Workstations / Server as primary functionality.  A maximum amount of disaster recovery licences that equals the number of primary workstations / serverlicences can be acquired.  A disaster recovery licence may only be used in disaster recovery situations and must not be used at the same time as the primary licence.  A Disaster Recovery workstation connected directly to the JSE server will be hot standby.  A Disaster Recovery Workstation connected to a disaster recovery server at the client site will be cold standby and will require escalation to the JSE and connection to the trading engine in a disaster recovery situation.</t>
  </si>
  <si>
    <t>2.  The JSE does not offer a sliding scale for TALX Trader Workstations.  Member firms requiring larger quantities of TALX Trader Workstation should contact the JSE to determine how to best structure their requirements.</t>
  </si>
  <si>
    <t>4.  *EXTERNAL USERS - All prices are Rand-based, subject to an annual price review process outlined in the respective agreements and exclude VAT and any public data site licence fees.</t>
  </si>
  <si>
    <t>Supply Market Information - daily ranking</t>
  </si>
  <si>
    <t>Supply Market Information - monthly ranking</t>
  </si>
  <si>
    <t>Supply Market Information - Top 40 Stock ranking</t>
  </si>
  <si>
    <t>Supply Market Information - weekly ranking</t>
  </si>
  <si>
    <t>Supply Market Information - ad hoc statistic requests 1 - 5</t>
  </si>
  <si>
    <t>Supply Market Information - ad hoc statistic requests 6 - 10</t>
  </si>
  <si>
    <t>Supply Market Information - ad hoc statistic requests 11 - 15</t>
  </si>
  <si>
    <t>Supply Market Information - ad hoc statistic requests 16 - 20</t>
  </si>
  <si>
    <t>Supply Market Information - ad hoc statistic requests 21 - 25</t>
  </si>
  <si>
    <t>MARKET INFORMATION</t>
  </si>
  <si>
    <t>MANAGED NETWORK FEES</t>
  </si>
  <si>
    <t>Monthly Admin/Support Fee</t>
  </si>
  <si>
    <t>General Market Information - Pricing (based on time of report creation - minutes)</t>
  </si>
  <si>
    <t>South Africa</t>
  </si>
  <si>
    <t>Namibia</t>
  </si>
  <si>
    <t>Rest of Africa</t>
  </si>
  <si>
    <t>Annual subscription including mailing costs</t>
  </si>
  <si>
    <t>Rest of the World</t>
  </si>
  <si>
    <t xml:space="preserve">JSE MONTHLY BULLETIN SUBSCRIPTION </t>
  </si>
  <si>
    <t>Single Copy</t>
  </si>
  <si>
    <t>December Issue with Historical Record</t>
  </si>
  <si>
    <t>ADDITIONAL SERVICES</t>
  </si>
  <si>
    <t>* INSTITUTIONAL FRONT ENDS (Institutional - TALX) Including Equities and Indices Terminal Fees</t>
  </si>
  <si>
    <t>Yield-X Products</t>
  </si>
  <si>
    <t>Description</t>
  </si>
  <si>
    <t>Trading Fee</t>
  </si>
  <si>
    <t>R0.75 per 100 000</t>
  </si>
  <si>
    <t>j-Futures</t>
  </si>
  <si>
    <t>j-Options</t>
  </si>
  <si>
    <t>Options on future contracts</t>
  </si>
  <si>
    <t>j-FRAs</t>
  </si>
  <si>
    <t>Forward rate agreements</t>
  </si>
  <si>
    <t>j-Swaps</t>
  </si>
  <si>
    <t>Bond look-alike swaps</t>
  </si>
  <si>
    <t>j-Notes</t>
  </si>
  <si>
    <t>Futures on notional swaps</t>
  </si>
  <si>
    <t>j-Rods</t>
  </si>
  <si>
    <t>Rodi swaps against 1, 3, 6, 9 or 12 month traded rate</t>
  </si>
  <si>
    <t>j-Rand</t>
  </si>
  <si>
    <t>Futures on Currency</t>
  </si>
  <si>
    <t>YIELD-X FEES</t>
  </si>
  <si>
    <t>and refer to the Can-Do Pricing Schedule for Can-Do pricing.</t>
  </si>
  <si>
    <t>j-Bonds:  1) Report Only Trades</t>
  </si>
  <si>
    <t>R0.30 per 1  million with a cap of R70.000 per month</t>
  </si>
  <si>
    <t>j-Bonds:  2) Central Order Book (Trades Guaranteed  for settelement)</t>
  </si>
  <si>
    <t>R2.28 per million with no cap</t>
  </si>
  <si>
    <t>Futures on bonds and indices</t>
  </si>
  <si>
    <t>R2.28 per 1 million</t>
  </si>
  <si>
    <t>1 001</t>
  </si>
  <si>
    <t>5 001</t>
  </si>
  <si>
    <t>7 501</t>
  </si>
  <si>
    <t>to 10 000</t>
  </si>
  <si>
    <t>10 001</t>
  </si>
  <si>
    <t>15 001</t>
  </si>
  <si>
    <t>to 15 000</t>
  </si>
  <si>
    <t>or  more</t>
  </si>
  <si>
    <t>to  1 000</t>
  </si>
  <si>
    <t>to  5 000</t>
  </si>
  <si>
    <t>to  7 500</t>
  </si>
  <si>
    <t>Dollar/Rand;  Euro/Rand;  Sterling/Rand  and  Australian Dollar/Rand</t>
  </si>
  <si>
    <t>Per Contract</t>
  </si>
  <si>
    <t>1.1. Live Equity Data Fees</t>
  </si>
  <si>
    <t>ZAR
(excl VAT)</t>
  </si>
  <si>
    <t>USD</t>
  </si>
  <si>
    <t>Billing Frequency</t>
  </si>
  <si>
    <t>Fixed Fees</t>
  </si>
  <si>
    <t>Live Level 2 Licence</t>
  </si>
  <si>
    <t>Monthly in Advance</t>
  </si>
  <si>
    <t>Live Level 1 Licence</t>
  </si>
  <si>
    <t xml:space="preserve">Live Site Equities Licence
</t>
  </si>
  <si>
    <t>Monthly</t>
  </si>
  <si>
    <t>Upgrade to Live Level 1 Licence</t>
  </si>
  <si>
    <t>Upgrade to Live Level 2 Licence</t>
  </si>
  <si>
    <t>Live Level 1 Calculate Own Indices Licence</t>
  </si>
  <si>
    <t>Live SENS Licence</t>
  </si>
  <si>
    <t>Variable Fees</t>
  </si>
  <si>
    <t>Live Level 2 Terminal - Professional user</t>
  </si>
  <si>
    <t>Monthly in Arrears</t>
  </si>
  <si>
    <t>Live Level 2 Terminal - Non-Professional user</t>
  </si>
  <si>
    <t xml:space="preserve">Live Level 2 Fee Per Share - Non-Professional user </t>
  </si>
  <si>
    <t>Live Level 1 Terminal - Professional user</t>
  </si>
  <si>
    <t xml:space="preserve">Live Mobile Device </t>
  </si>
  <si>
    <t>Live Level 1 Terminal - Non-Professional user</t>
  </si>
  <si>
    <t>Live Level 1 Fee Per Share - Non-Professional user</t>
  </si>
  <si>
    <t xml:space="preserve">Delayed Level 1 Licence
</t>
  </si>
  <si>
    <t>Upgrade to Delayed Level 1 Licence</t>
  </si>
  <si>
    <t xml:space="preserve">Delayed Dual Branded Level 1 Licence
</t>
  </si>
  <si>
    <t>Listed Company (Mainboard) IR Website Licence</t>
  </si>
  <si>
    <t>Listed Company (ALTX) IR Website Licence</t>
  </si>
  <si>
    <t>JSE Public Display Equity Level 1 Licence</t>
  </si>
  <si>
    <t>1.2. Delayed Equity Data Fees</t>
  </si>
  <si>
    <t>ZAR 
(excl VAT)</t>
  </si>
  <si>
    <t>EQUITY DATA FEES</t>
  </si>
  <si>
    <t>1.3. End of Day Equity Data Fees</t>
  </si>
  <si>
    <t xml:space="preserve">Connectivity Fees </t>
  </si>
  <si>
    <t>Connectivity Fees - Charge Per Additional Line</t>
  </si>
  <si>
    <t>End of Day Equity Licence</t>
  </si>
  <si>
    <t>End of Day Calculate Own Indices Licence</t>
  </si>
  <si>
    <t>End of Day Single Display Licence</t>
  </si>
  <si>
    <t>Historical Equity Statistics Licence</t>
  </si>
  <si>
    <t>Historical Equity Data</t>
  </si>
  <si>
    <t>Ad-hoc</t>
  </si>
  <si>
    <t>End of Day ISIN Licence</t>
  </si>
  <si>
    <t>End of Day BDA Dissemination for Institutions:</t>
  </si>
  <si>
    <t>- Daily Subscription</t>
  </si>
  <si>
    <t>- Downloads over 15,000 records per day</t>
  </si>
  <si>
    <r>
      <t>End of Day Equity Corporate user Fees -</t>
    </r>
    <r>
      <rPr>
        <u val="single"/>
        <sz val="10"/>
        <color indexed="12"/>
        <rFont val="Arial"/>
        <family val="2"/>
      </rPr>
      <t xml:space="preserve"> International clients only:</t>
    </r>
  </si>
  <si>
    <t>- Under 10 Corporate users</t>
  </si>
  <si>
    <t>Annually in Advance</t>
  </si>
  <si>
    <t xml:space="preserve">- Unlimited Corporate users </t>
  </si>
  <si>
    <r>
      <t>End of Day Equity Individual user Fees -</t>
    </r>
    <r>
      <rPr>
        <sz val="10"/>
        <color indexed="12"/>
        <rFont val="Arial"/>
        <family val="2"/>
      </rPr>
      <t xml:space="preserve"> International clients only</t>
    </r>
  </si>
  <si>
    <t>Corporate Action Schedule</t>
  </si>
  <si>
    <t>Corporate Action Licence</t>
  </si>
  <si>
    <r>
      <t>End of Day Corporate Action Corporate user Fees -</t>
    </r>
    <r>
      <rPr>
        <sz val="10"/>
        <color indexed="12"/>
        <rFont val="Arial"/>
        <family val="2"/>
      </rPr>
      <t xml:space="preserve"> International clients only</t>
    </r>
  </si>
  <si>
    <t>Corporate Action Data Product</t>
  </si>
  <si>
    <t>End of Day Corporate Action Individual user Fees</t>
  </si>
  <si>
    <r>
      <t xml:space="preserve">End of Day Equity Corporate user Fees - </t>
    </r>
    <r>
      <rPr>
        <u val="single"/>
        <sz val="10"/>
        <color indexed="12"/>
        <rFont val="Arial"/>
        <family val="2"/>
      </rPr>
      <t>South African clients only</t>
    </r>
    <r>
      <rPr>
        <u val="single"/>
        <sz val="10"/>
        <rFont val="Arial"/>
        <family val="2"/>
      </rPr>
      <t xml:space="preserve"> (Banding Charge):</t>
    </r>
  </si>
  <si>
    <t>1 Corporate</t>
  </si>
  <si>
    <t>2 - 10 Corporates</t>
  </si>
  <si>
    <t>11 - 25 Corporates</t>
  </si>
  <si>
    <t>26 - 50 Corporates</t>
  </si>
  <si>
    <t>51 - 100 Corporates</t>
  </si>
  <si>
    <t>101 - 150 Corporates</t>
  </si>
  <si>
    <t>151 - 200 Corporates</t>
  </si>
  <si>
    <t>201 - 250 Corporates</t>
  </si>
  <si>
    <t>251 - 300 Corporates</t>
  </si>
  <si>
    <r>
      <t xml:space="preserve">End of Day Equity Private Individual user Fees - </t>
    </r>
    <r>
      <rPr>
        <u val="single"/>
        <sz val="10"/>
        <color indexed="12"/>
        <rFont val="Arial"/>
        <family val="2"/>
      </rPr>
      <t>South African clients onl</t>
    </r>
    <r>
      <rPr>
        <u val="single"/>
        <sz val="10"/>
        <rFont val="Arial"/>
        <family val="2"/>
      </rPr>
      <t>y (Sliding Scale):</t>
    </r>
  </si>
  <si>
    <t>Up to 3,500 users</t>
  </si>
  <si>
    <r>
      <t xml:space="preserve">End of Day Corporate Action Corporate user Fees - </t>
    </r>
    <r>
      <rPr>
        <u val="single"/>
        <sz val="10"/>
        <color indexed="12"/>
        <rFont val="Arial"/>
        <family val="2"/>
      </rPr>
      <t>South African clients only</t>
    </r>
    <r>
      <rPr>
        <u val="single"/>
        <sz val="10"/>
        <rFont val="Arial"/>
        <family val="2"/>
      </rPr>
      <t xml:space="preserve"> (Banding Charge):</t>
    </r>
  </si>
  <si>
    <t>End of day Equity Data Product Fees (South African Clients Only)</t>
  </si>
  <si>
    <t>- Please refer to the InfoMax User Manual for more details on the Record Types listed below:</t>
  </si>
  <si>
    <t>Daily Instrument Statistics - Record type DE/DEE01</t>
  </si>
  <si>
    <t>Daily Instrument Statistics - Record type DE/DEE02</t>
  </si>
  <si>
    <t>Daily Instrument Statistics - Record type DE/DEE03</t>
  </si>
  <si>
    <t>Daily Instrument Statistics - Record type DE/DEE04</t>
  </si>
  <si>
    <t>Daily Instrument Statistics - Record type DE/DEE05</t>
  </si>
  <si>
    <t>Daily Instrument Statistics - Record type DE/DEE06</t>
  </si>
  <si>
    <t>Daily Instrument Statistics - Record type DE/DEE07</t>
  </si>
  <si>
    <t>Daily Sector Statistics - Record type DS/DSE01</t>
  </si>
  <si>
    <t>Daily Sector Statistics - Record type DS/DSE02</t>
  </si>
  <si>
    <r>
      <t>Daily Sector Statistics - Record type DS/DSE03</t>
    </r>
  </si>
  <si>
    <t>Daily Sector Statistics - Record type DS/DSE04</t>
  </si>
  <si>
    <t>Daily Sector Statistics - Record types DS/DSE05</t>
  </si>
  <si>
    <r>
      <t>Daily Sector Statistics - Record type DS/DSE06</t>
    </r>
  </si>
  <si>
    <t>Daily Sector Deal Statistics - Record type DL01</t>
  </si>
  <si>
    <t>Daily Overall Market Statistics - Record types DO01; DO02; DD01</t>
  </si>
  <si>
    <t>Daily Top 20 by Value and Volume</t>
  </si>
  <si>
    <t>Daily Instrument Notes</t>
  </si>
  <si>
    <t>Daily Instrument Notes 1- Record type EQ/EQE01</t>
  </si>
  <si>
    <t>Daily Instrument Notes 2 - Record types EN/ENE01 and EN/ENE02</t>
  </si>
  <si>
    <r>
      <t>Daily Instrument Notes 3 - Record type ES/ESE01</t>
    </r>
  </si>
  <si>
    <r>
      <t>Daily Instrument Notes 4 -  Record type EC/ECE01</t>
    </r>
  </si>
  <si>
    <r>
      <t>Daily Company Information - Record types YC01 and CO/COE01</t>
    </r>
  </si>
  <si>
    <t>Annual Information Product</t>
  </si>
  <si>
    <t>Daily Instruments Dividends/Earnings and Financial Year Product</t>
  </si>
  <si>
    <t>Weekly Dividends - Record type WD01</t>
  </si>
  <si>
    <r>
      <t>Monthly Top 20 Instruments Up/Down - Record types MT01 and M02</t>
    </r>
  </si>
  <si>
    <t>End of day Equity Data Product Fees (International Clients Only)</t>
  </si>
  <si>
    <t xml:space="preserve">JSE Daily Information Product
</t>
  </si>
  <si>
    <t>2. Derivatives Data Fees</t>
  </si>
  <si>
    <t>2.1. Derivatives Live Data Fees</t>
  </si>
  <si>
    <t>ZAR
 (excl VAT)</t>
  </si>
  <si>
    <t>Fixed</t>
  </si>
  <si>
    <t>Once-off</t>
  </si>
  <si>
    <t>Live Derivatives Licence
'- Charged per Vendor, per Location.</t>
  </si>
  <si>
    <t>Monthly In Advance</t>
  </si>
  <si>
    <t>Live Derivatives Location Fee</t>
  </si>
  <si>
    <t>Monthly In Arrears</t>
  </si>
  <si>
    <t>Live Derivatives Terminal Fee</t>
  </si>
  <si>
    <t>Live Derivatives Website User Fee</t>
  </si>
  <si>
    <t>3. Other Fees</t>
  </si>
  <si>
    <t>Website Advertising</t>
  </si>
  <si>
    <t>Penalty - Late submission of ENDF (End User Declaration Form) returns</t>
  </si>
  <si>
    <t>Admin Fee - Photocopies of Agreements/Contracts</t>
  </si>
  <si>
    <t>Admin Fee - Scanning of Agreements/Contracts</t>
  </si>
  <si>
    <t>with a cap of   R35 000.00 per deal.</t>
  </si>
  <si>
    <t>Dollar/Rand;  Euro/Rand;  Sterling/Rand  and  Australian Dollar/Rand Currency Options</t>
  </si>
  <si>
    <t>Currency Options</t>
  </si>
  <si>
    <t>Please refer to the Financial Derivative Price List 2009 for Booking fees on all other Financial Derivative products</t>
  </si>
  <si>
    <t>Spot bonds and carries</t>
  </si>
  <si>
    <t>JSE TradElect API excluding Terminal Fees</t>
  </si>
  <si>
    <t>SLE/SLC Server (first, including TradElect API) (COMMS included)</t>
  </si>
  <si>
    <t>NoteA994B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</si>
</sst>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(* #,##0.00_);_(* \(#,##0.00\);_(* &quot;-&quot;??_);_(@_)"/>
    <numFmt numFmtId="165" formatCode="&quot;$&quot;#,##0"/>
    <numFmt numFmtId="166" formatCode="[$R-1C09]\ #,##0.00"/>
    <numFmt numFmtId="167" formatCode="[$$-409]#,##0"/>
    <numFmt numFmtId="168" formatCode="[$$-409]#,##0.00"/>
    <numFmt numFmtId="169" formatCode="&quot;$&quot;#,##0.00"/>
    <numFmt numFmtId="170" formatCode="&quot;R&quot;\ #,##0.00"/>
    <numFmt numFmtId="171" formatCode="[$R-436]\ #,##0.00"/>
    <numFmt numFmtId="172" formatCode="[$R-1D09]\ #,##0.00"/>
    <numFmt numFmtId="173" formatCode="[$$-409]#,##0.00_ ;\-[$$-409]#,##0.00\ 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4"/>
      <color indexed="8"/>
      <name val="Tahoma"/>
      <family val="0"/>
    </font>
    <font>
      <b/>
      <sz val="28"/>
      <color indexed="8"/>
      <name val="Arial"/>
      <family val="0"/>
    </font>
    <font>
      <b/>
      <sz val="9"/>
      <color indexed="18"/>
      <name val="Arial"/>
      <family val="0"/>
    </font>
    <font>
      <sz val="9"/>
      <color indexed="18"/>
      <name val="Arial"/>
      <family val="0"/>
    </font>
    <font>
      <b/>
      <sz val="20"/>
      <color indexed="63"/>
      <name val="Arial Narrow"/>
      <family val="0"/>
    </font>
    <font>
      <sz val="14"/>
      <color indexed="63"/>
      <name val="Arial Narrow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medium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 style="thin"/>
      <bottom/>
    </border>
    <border>
      <left style="medium"/>
      <right style="medium"/>
      <top/>
      <bottom style="medium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3" fillId="3" borderId="0" applyNumberFormat="0" applyBorder="0" applyAlignment="0" applyProtection="0"/>
    <xf numFmtId="0" fontId="27" fillId="20" borderId="1" applyNumberFormat="0" applyAlignment="0" applyProtection="0"/>
    <xf numFmtId="0" fontId="29" fillId="21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5" fillId="7" borderId="1" applyNumberFormat="0" applyAlignment="0" applyProtection="0"/>
    <xf numFmtId="0" fontId="28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4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4" borderId="0" xfId="0" applyFont="1" applyFill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166" fontId="5" fillId="0" borderId="11" xfId="0" applyNumberFormat="1" applyFont="1" applyBorder="1" applyAlignment="1">
      <alignment/>
    </xf>
    <xf numFmtId="166" fontId="5" fillId="0" borderId="12" xfId="0" applyNumberFormat="1" applyFont="1" applyBorder="1" applyAlignment="1">
      <alignment/>
    </xf>
    <xf numFmtId="0" fontId="5" fillId="0" borderId="13" xfId="0" applyFont="1" applyBorder="1" applyAlignment="1">
      <alignment/>
    </xf>
    <xf numFmtId="166" fontId="5" fillId="0" borderId="0" xfId="0" applyNumberFormat="1" applyFont="1" applyBorder="1" applyAlignment="1">
      <alignment/>
    </xf>
    <xf numFmtId="166" fontId="5" fillId="0" borderId="14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5" xfId="0" applyFont="1" applyBorder="1" applyAlignment="1">
      <alignment/>
    </xf>
    <xf numFmtId="166" fontId="5" fillId="0" borderId="16" xfId="0" applyNumberFormat="1" applyFont="1" applyBorder="1" applyAlignment="1">
      <alignment/>
    </xf>
    <xf numFmtId="0" fontId="5" fillId="0" borderId="13" xfId="0" applyFont="1" applyFill="1" applyBorder="1" applyAlignment="1">
      <alignment/>
    </xf>
    <xf numFmtId="166" fontId="5" fillId="0" borderId="12" xfId="0" applyNumberFormat="1" applyFont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0" xfId="0" applyBorder="1" applyAlignment="1">
      <alignment/>
    </xf>
    <xf numFmtId="166" fontId="5" fillId="0" borderId="0" xfId="0" applyNumberFormat="1" applyFont="1" applyFill="1" applyBorder="1" applyAlignment="1">
      <alignment/>
    </xf>
    <xf numFmtId="166" fontId="5" fillId="0" borderId="12" xfId="0" applyNumberFormat="1" applyFont="1" applyFill="1" applyBorder="1" applyAlignment="1">
      <alignment/>
    </xf>
    <xf numFmtId="167" fontId="4" fillId="0" borderId="17" xfId="0" applyNumberFormat="1" applyFont="1" applyBorder="1" applyAlignment="1">
      <alignment horizontal="right"/>
    </xf>
    <xf numFmtId="0" fontId="5" fillId="0" borderId="18" xfId="0" applyFont="1" applyFill="1" applyBorder="1" applyAlignment="1">
      <alignment/>
    </xf>
    <xf numFmtId="166" fontId="5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/>
    </xf>
    <xf numFmtId="166" fontId="5" fillId="25" borderId="12" xfId="0" applyNumberFormat="1" applyFont="1" applyFill="1" applyBorder="1" applyAlignment="1">
      <alignment horizontal="right"/>
    </xf>
    <xf numFmtId="166" fontId="5" fillId="25" borderId="12" xfId="0" applyNumberFormat="1" applyFont="1" applyFill="1" applyBorder="1" applyAlignment="1">
      <alignment/>
    </xf>
    <xf numFmtId="166" fontId="5" fillId="25" borderId="14" xfId="0" applyNumberFormat="1" applyFont="1" applyFill="1" applyBorder="1" applyAlignment="1">
      <alignment horizontal="right"/>
    </xf>
    <xf numFmtId="166" fontId="5" fillId="25" borderId="14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0" fillId="25" borderId="13" xfId="0" applyFill="1" applyBorder="1" applyAlignment="1">
      <alignment/>
    </xf>
    <xf numFmtId="0" fontId="0" fillId="25" borderId="15" xfId="0" applyFill="1" applyBorder="1" applyAlignment="1">
      <alignment/>
    </xf>
    <xf numFmtId="167" fontId="4" fillId="25" borderId="20" xfId="0" applyNumberFormat="1" applyFont="1" applyFill="1" applyBorder="1" applyAlignment="1">
      <alignment horizontal="right"/>
    </xf>
    <xf numFmtId="167" fontId="4" fillId="0" borderId="17" xfId="0" applyNumberFormat="1" applyFont="1" applyFill="1" applyBorder="1" applyAlignment="1">
      <alignment horizontal="right"/>
    </xf>
    <xf numFmtId="167" fontId="4" fillId="25" borderId="17" xfId="0" applyNumberFormat="1" applyFont="1" applyFill="1" applyBorder="1" applyAlignment="1">
      <alignment horizontal="right"/>
    </xf>
    <xf numFmtId="165" fontId="4" fillId="0" borderId="17" xfId="0" applyNumberFormat="1" applyFont="1" applyBorder="1" applyAlignment="1">
      <alignment horizontal="right"/>
    </xf>
    <xf numFmtId="0" fontId="5" fillId="0" borderId="13" xfId="0" applyFont="1" applyBorder="1" applyAlignment="1">
      <alignment/>
    </xf>
    <xf numFmtId="169" fontId="4" fillId="0" borderId="17" xfId="0" applyNumberFormat="1" applyFont="1" applyBorder="1" applyAlignment="1">
      <alignment horizontal="right"/>
    </xf>
    <xf numFmtId="165" fontId="4" fillId="0" borderId="20" xfId="0" applyNumberFormat="1" applyFont="1" applyBorder="1" applyAlignment="1">
      <alignment horizontal="right"/>
    </xf>
    <xf numFmtId="165" fontId="4" fillId="0" borderId="17" xfId="0" applyNumberFormat="1" applyFont="1" applyFill="1" applyBorder="1" applyAlignment="1">
      <alignment horizontal="right"/>
    </xf>
    <xf numFmtId="0" fontId="5" fillId="20" borderId="21" xfId="0" applyFont="1" applyFill="1" applyBorder="1" applyAlignment="1">
      <alignment/>
    </xf>
    <xf numFmtId="0" fontId="5" fillId="20" borderId="22" xfId="0" applyFont="1" applyFill="1" applyBorder="1" applyAlignment="1">
      <alignment/>
    </xf>
    <xf numFmtId="167" fontId="4" fillId="25" borderId="23" xfId="0" applyNumberFormat="1" applyFont="1" applyFill="1" applyBorder="1" applyAlignment="1">
      <alignment horizontal="right"/>
    </xf>
    <xf numFmtId="0" fontId="2" fillId="20" borderId="24" xfId="0" applyFont="1" applyFill="1" applyBorder="1" applyAlignment="1">
      <alignment/>
    </xf>
    <xf numFmtId="166" fontId="5" fillId="20" borderId="21" xfId="0" applyNumberFormat="1" applyFont="1" applyFill="1" applyBorder="1" applyAlignment="1">
      <alignment horizontal="right"/>
    </xf>
    <xf numFmtId="166" fontId="5" fillId="20" borderId="21" xfId="0" applyNumberFormat="1" applyFont="1" applyFill="1" applyBorder="1" applyAlignment="1">
      <alignment/>
    </xf>
    <xf numFmtId="167" fontId="4" fillId="20" borderId="22" xfId="0" applyNumberFormat="1" applyFont="1" applyFill="1" applyBorder="1" applyAlignment="1">
      <alignment horizontal="right"/>
    </xf>
    <xf numFmtId="166" fontId="5" fillId="0" borderId="25" xfId="0" applyNumberFormat="1" applyFont="1" applyBorder="1" applyAlignment="1">
      <alignment/>
    </xf>
    <xf numFmtId="167" fontId="4" fillId="0" borderId="23" xfId="0" applyNumberFormat="1" applyFont="1" applyBorder="1" applyAlignment="1">
      <alignment horizontal="right"/>
    </xf>
    <xf numFmtId="166" fontId="5" fillId="0" borderId="11" xfId="0" applyNumberFormat="1" applyFont="1" applyFill="1" applyBorder="1" applyAlignment="1">
      <alignment/>
    </xf>
    <xf numFmtId="165" fontId="4" fillId="0" borderId="26" xfId="0" applyNumberFormat="1" applyFont="1" applyFill="1" applyBorder="1" applyAlignment="1">
      <alignment horizontal="right"/>
    </xf>
    <xf numFmtId="166" fontId="5" fillId="0" borderId="25" xfId="0" applyNumberFormat="1" applyFont="1" applyFill="1" applyBorder="1" applyAlignment="1">
      <alignment/>
    </xf>
    <xf numFmtId="165" fontId="4" fillId="0" borderId="23" xfId="0" applyNumberFormat="1" applyFont="1" applyFill="1" applyBorder="1" applyAlignment="1">
      <alignment horizontal="right"/>
    </xf>
    <xf numFmtId="0" fontId="8" fillId="0" borderId="19" xfId="0" applyFont="1" applyBorder="1" applyAlignment="1">
      <alignment/>
    </xf>
    <xf numFmtId="166" fontId="8" fillId="0" borderId="12" xfId="0" applyNumberFormat="1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9" xfId="0" applyFont="1" applyBorder="1" applyAlignment="1">
      <alignment/>
    </xf>
    <xf numFmtId="0" fontId="4" fillId="0" borderId="26" xfId="0" applyFont="1" applyBorder="1" applyAlignment="1">
      <alignment horizontal="right"/>
    </xf>
    <xf numFmtId="0" fontId="5" fillId="0" borderId="10" xfId="0" applyFont="1" applyBorder="1" applyAlignment="1">
      <alignment/>
    </xf>
    <xf numFmtId="165" fontId="4" fillId="0" borderId="26" xfId="0" applyNumberFormat="1" applyFont="1" applyBorder="1" applyAlignment="1">
      <alignment horizontal="right"/>
    </xf>
    <xf numFmtId="165" fontId="4" fillId="0" borderId="23" xfId="0" applyNumberFormat="1" applyFont="1" applyBorder="1" applyAlignment="1">
      <alignment horizontal="right"/>
    </xf>
    <xf numFmtId="0" fontId="4" fillId="0" borderId="26" xfId="0" applyFont="1" applyFill="1" applyBorder="1" applyAlignment="1">
      <alignment horizontal="right"/>
    </xf>
    <xf numFmtId="0" fontId="5" fillId="0" borderId="19" xfId="0" applyFont="1" applyBorder="1" applyAlignment="1">
      <alignment/>
    </xf>
    <xf numFmtId="0" fontId="5" fillId="0" borderId="27" xfId="0" applyFont="1" applyBorder="1" applyAlignment="1">
      <alignment/>
    </xf>
    <xf numFmtId="165" fontId="4" fillId="0" borderId="28" xfId="0" applyNumberFormat="1" applyFont="1" applyBorder="1" applyAlignment="1">
      <alignment horizontal="right"/>
    </xf>
    <xf numFmtId="165" fontId="4" fillId="20" borderId="22" xfId="0" applyNumberFormat="1" applyFont="1" applyFill="1" applyBorder="1" applyAlignment="1">
      <alignment horizontal="right"/>
    </xf>
    <xf numFmtId="166" fontId="5" fillId="0" borderId="29" xfId="0" applyNumberFormat="1" applyFont="1" applyBorder="1" applyAlignment="1">
      <alignment/>
    </xf>
    <xf numFmtId="165" fontId="4" fillId="0" borderId="30" xfId="0" applyNumberFormat="1" applyFont="1" applyBorder="1" applyAlignment="1">
      <alignment horizontal="right"/>
    </xf>
    <xf numFmtId="0" fontId="5" fillId="0" borderId="18" xfId="0" applyFont="1" applyFill="1" applyBorder="1" applyAlignment="1">
      <alignment/>
    </xf>
    <xf numFmtId="165" fontId="5" fillId="20" borderId="22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167" fontId="7" fillId="0" borderId="26" xfId="0" applyNumberFormat="1" applyFont="1" applyBorder="1" applyAlignment="1">
      <alignment horizontal="right"/>
    </xf>
    <xf numFmtId="0" fontId="4" fillId="20" borderId="31" xfId="0" applyFont="1" applyFill="1" applyBorder="1" applyAlignment="1">
      <alignment/>
    </xf>
    <xf numFmtId="166" fontId="5" fillId="20" borderId="32" xfId="0" applyNumberFormat="1" applyFont="1" applyFill="1" applyBorder="1" applyAlignment="1">
      <alignment/>
    </xf>
    <xf numFmtId="167" fontId="5" fillId="20" borderId="33" xfId="0" applyNumberFormat="1" applyFont="1" applyFill="1" applyBorder="1" applyAlignment="1">
      <alignment/>
    </xf>
    <xf numFmtId="166" fontId="5" fillId="20" borderId="16" xfId="0" applyNumberFormat="1" applyFont="1" applyFill="1" applyBorder="1" applyAlignment="1">
      <alignment/>
    </xf>
    <xf numFmtId="167" fontId="5" fillId="20" borderId="28" xfId="0" applyNumberFormat="1" applyFont="1" applyFill="1" applyBorder="1" applyAlignment="1">
      <alignment/>
    </xf>
    <xf numFmtId="166" fontId="5" fillId="20" borderId="34" xfId="0" applyNumberFormat="1" applyFont="1" applyFill="1" applyBorder="1" applyAlignment="1">
      <alignment/>
    </xf>
    <xf numFmtId="167" fontId="4" fillId="0" borderId="26" xfId="0" applyNumberFormat="1" applyFont="1" applyBorder="1" applyAlignment="1">
      <alignment horizontal="right"/>
    </xf>
    <xf numFmtId="167" fontId="5" fillId="20" borderId="22" xfId="0" applyNumberFormat="1" applyFont="1" applyFill="1" applyBorder="1" applyAlignment="1">
      <alignment/>
    </xf>
    <xf numFmtId="0" fontId="2" fillId="20" borderId="31" xfId="0" applyFont="1" applyFill="1" applyBorder="1" applyAlignment="1">
      <alignment/>
    </xf>
    <xf numFmtId="0" fontId="0" fillId="20" borderId="32" xfId="0" applyFill="1" applyBorder="1" applyAlignment="1">
      <alignment/>
    </xf>
    <xf numFmtId="0" fontId="0" fillId="20" borderId="33" xfId="0" applyFill="1" applyBorder="1" applyAlignment="1">
      <alignment/>
    </xf>
    <xf numFmtId="0" fontId="4" fillId="20" borderId="27" xfId="0" applyFont="1" applyFill="1" applyBorder="1" applyAlignment="1">
      <alignment/>
    </xf>
    <xf numFmtId="167" fontId="4" fillId="20" borderId="28" xfId="0" applyNumberFormat="1" applyFont="1" applyFill="1" applyBorder="1" applyAlignment="1">
      <alignment horizontal="right"/>
    </xf>
    <xf numFmtId="166" fontId="5" fillId="20" borderId="35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9" xfId="0" applyFill="1" applyBorder="1" applyAlignment="1">
      <alignment/>
    </xf>
    <xf numFmtId="166" fontId="5" fillId="0" borderId="11" xfId="0" applyNumberFormat="1" applyFont="1" applyBorder="1" applyAlignment="1">
      <alignment horizontal="right"/>
    </xf>
    <xf numFmtId="171" fontId="5" fillId="0" borderId="29" xfId="0" applyNumberFormat="1" applyFont="1" applyBorder="1" applyAlignment="1">
      <alignment/>
    </xf>
    <xf numFmtId="165" fontId="4" fillId="20" borderId="33" xfId="0" applyNumberFormat="1" applyFont="1" applyFill="1" applyBorder="1" applyAlignment="1">
      <alignment horizontal="right"/>
    </xf>
    <xf numFmtId="166" fontId="5" fillId="0" borderId="11" xfId="0" applyNumberFormat="1" applyFont="1" applyFill="1" applyBorder="1" applyAlignment="1">
      <alignment horizontal="center"/>
    </xf>
    <xf numFmtId="168" fontId="4" fillId="20" borderId="22" xfId="0" applyNumberFormat="1" applyFont="1" applyFill="1" applyBorder="1" applyAlignment="1">
      <alignment horizontal="right"/>
    </xf>
    <xf numFmtId="166" fontId="5" fillId="0" borderId="29" xfId="0" applyNumberFormat="1" applyFont="1" applyFill="1" applyBorder="1" applyAlignment="1">
      <alignment horizontal="right"/>
    </xf>
    <xf numFmtId="165" fontId="4" fillId="0" borderId="30" xfId="0" applyNumberFormat="1" applyFont="1" applyFill="1" applyBorder="1" applyAlignment="1">
      <alignment horizontal="right"/>
    </xf>
    <xf numFmtId="0" fontId="4" fillId="20" borderId="22" xfId="0" applyFont="1" applyFill="1" applyBorder="1" applyAlignment="1">
      <alignment horizontal="right"/>
    </xf>
    <xf numFmtId="169" fontId="4" fillId="0" borderId="26" xfId="0" applyNumberFormat="1" applyFont="1" applyBorder="1" applyAlignment="1">
      <alignment horizontal="right"/>
    </xf>
    <xf numFmtId="0" fontId="5" fillId="20" borderId="16" xfId="0" applyFont="1" applyFill="1" applyBorder="1" applyAlignment="1">
      <alignment/>
    </xf>
    <xf numFmtId="2" fontId="5" fillId="20" borderId="16" xfId="0" applyNumberFormat="1" applyFont="1" applyFill="1" applyBorder="1" applyAlignment="1">
      <alignment/>
    </xf>
    <xf numFmtId="0" fontId="5" fillId="20" borderId="28" xfId="0" applyFont="1" applyFill="1" applyBorder="1" applyAlignment="1">
      <alignment/>
    </xf>
    <xf numFmtId="0" fontId="2" fillId="20" borderId="32" xfId="0" applyFont="1" applyFill="1" applyBorder="1" applyAlignment="1">
      <alignment/>
    </xf>
    <xf numFmtId="0" fontId="2" fillId="20" borderId="33" xfId="0" applyFont="1" applyFill="1" applyBorder="1" applyAlignment="1">
      <alignment/>
    </xf>
    <xf numFmtId="169" fontId="4" fillId="0" borderId="23" xfId="0" applyNumberFormat="1" applyFont="1" applyBorder="1" applyAlignment="1">
      <alignment horizontal="right"/>
    </xf>
    <xf numFmtId="168" fontId="5" fillId="20" borderId="22" xfId="0" applyNumberFormat="1" applyFont="1" applyFill="1" applyBorder="1" applyAlignment="1">
      <alignment/>
    </xf>
    <xf numFmtId="166" fontId="5" fillId="0" borderId="16" xfId="0" applyNumberFormat="1" applyFont="1" applyBorder="1" applyAlignment="1">
      <alignment horizontal="right"/>
    </xf>
    <xf numFmtId="167" fontId="4" fillId="0" borderId="28" xfId="0" applyNumberFormat="1" applyFont="1" applyBorder="1" applyAlignment="1">
      <alignment horizontal="right"/>
    </xf>
    <xf numFmtId="165" fontId="5" fillId="20" borderId="33" xfId="0" applyNumberFormat="1" applyFont="1" applyFill="1" applyBorder="1" applyAlignment="1">
      <alignment/>
    </xf>
    <xf numFmtId="165" fontId="5" fillId="20" borderId="28" xfId="0" applyNumberFormat="1" applyFont="1" applyFill="1" applyBorder="1" applyAlignment="1">
      <alignment/>
    </xf>
    <xf numFmtId="165" fontId="5" fillId="20" borderId="22" xfId="0" applyNumberFormat="1" applyFont="1" applyFill="1" applyBorder="1" applyAlignment="1">
      <alignment horizontal="right"/>
    </xf>
    <xf numFmtId="0" fontId="0" fillId="25" borderId="10" xfId="0" applyFont="1" applyFill="1" applyBorder="1" applyAlignment="1">
      <alignment/>
    </xf>
    <xf numFmtId="166" fontId="5" fillId="25" borderId="25" xfId="0" applyNumberFormat="1" applyFont="1" applyFill="1" applyBorder="1" applyAlignment="1">
      <alignment horizontal="right"/>
    </xf>
    <xf numFmtId="166" fontId="5" fillId="25" borderId="25" xfId="0" applyNumberFormat="1" applyFont="1" applyFill="1" applyBorder="1" applyAlignment="1">
      <alignment/>
    </xf>
    <xf numFmtId="167" fontId="7" fillId="0" borderId="23" xfId="0" applyNumberFormat="1" applyFont="1" applyBorder="1" applyAlignment="1">
      <alignment horizontal="right"/>
    </xf>
    <xf numFmtId="167" fontId="4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166" fontId="6" fillId="0" borderId="0" xfId="0" applyNumberFormat="1" applyFont="1" applyBorder="1" applyAlignment="1">
      <alignment/>
    </xf>
    <xf numFmtId="166" fontId="5" fillId="0" borderId="14" xfId="0" applyNumberFormat="1" applyFont="1" applyFill="1" applyBorder="1" applyAlignment="1">
      <alignment/>
    </xf>
    <xf numFmtId="0" fontId="5" fillId="0" borderId="24" xfId="0" applyFont="1" applyFill="1" applyBorder="1" applyAlignment="1">
      <alignment/>
    </xf>
    <xf numFmtId="166" fontId="5" fillId="0" borderId="21" xfId="0" applyNumberFormat="1" applyFont="1" applyFill="1" applyBorder="1" applyAlignment="1">
      <alignment/>
    </xf>
    <xf numFmtId="166" fontId="5" fillId="0" borderId="21" xfId="0" applyNumberFormat="1" applyFont="1" applyBorder="1" applyAlignment="1">
      <alignment/>
    </xf>
    <xf numFmtId="165" fontId="4" fillId="0" borderId="22" xfId="0" applyNumberFormat="1" applyFont="1" applyFill="1" applyBorder="1" applyAlignment="1">
      <alignment horizontal="right"/>
    </xf>
    <xf numFmtId="166" fontId="4" fillId="0" borderId="11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9" xfId="0" applyFont="1" applyBorder="1" applyAlignment="1">
      <alignment wrapText="1"/>
    </xf>
    <xf numFmtId="168" fontId="5" fillId="0" borderId="26" xfId="0" applyNumberFormat="1" applyFont="1" applyBorder="1" applyAlignment="1">
      <alignment horizontal="right"/>
    </xf>
    <xf numFmtId="168" fontId="5" fillId="0" borderId="20" xfId="0" applyNumberFormat="1" applyFont="1" applyBorder="1" applyAlignment="1">
      <alignment horizontal="right"/>
    </xf>
    <xf numFmtId="166" fontId="5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/>
    </xf>
    <xf numFmtId="165" fontId="4" fillId="20" borderId="28" xfId="0" applyNumberFormat="1" applyFont="1" applyFill="1" applyBorder="1" applyAlignment="1">
      <alignment horizontal="right"/>
    </xf>
    <xf numFmtId="168" fontId="5" fillId="0" borderId="23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0" fillId="0" borderId="13" xfId="0" applyFont="1" applyFill="1" applyBorder="1" applyAlignment="1">
      <alignment/>
    </xf>
    <xf numFmtId="0" fontId="2" fillId="20" borderId="27" xfId="0" applyFont="1" applyFill="1" applyBorder="1" applyAlignment="1">
      <alignment/>
    </xf>
    <xf numFmtId="172" fontId="5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6" fillId="0" borderId="29" xfId="0" applyNumberFormat="1" applyFont="1" applyBorder="1" applyAlignment="1">
      <alignment/>
    </xf>
    <xf numFmtId="0" fontId="3" fillId="0" borderId="0" xfId="0" applyFont="1" applyFill="1" applyAlignment="1">
      <alignment horizontal="center"/>
    </xf>
    <xf numFmtId="168" fontId="5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5" fillId="0" borderId="24" xfId="0" applyFont="1" applyBorder="1" applyAlignment="1">
      <alignment/>
    </xf>
    <xf numFmtId="165" fontId="4" fillId="0" borderId="22" xfId="0" applyNumberFormat="1" applyFont="1" applyBorder="1" applyAlignment="1">
      <alignment horizontal="right"/>
    </xf>
    <xf numFmtId="167" fontId="4" fillId="0" borderId="20" xfId="0" applyNumberFormat="1" applyFont="1" applyFill="1" applyBorder="1" applyAlignment="1">
      <alignment horizontal="right"/>
    </xf>
    <xf numFmtId="168" fontId="6" fillId="0" borderId="0" xfId="0" applyNumberFormat="1" applyFont="1" applyFill="1" applyBorder="1" applyAlignment="1">
      <alignment/>
    </xf>
    <xf numFmtId="166" fontId="5" fillId="0" borderId="32" xfId="0" applyNumberFormat="1" applyFont="1" applyFill="1" applyBorder="1" applyAlignment="1">
      <alignment/>
    </xf>
    <xf numFmtId="0" fontId="2" fillId="20" borderId="24" xfId="0" applyFont="1" applyFill="1" applyBorder="1" applyAlignment="1">
      <alignment horizontal="left" vertical="center" wrapText="1"/>
    </xf>
    <xf numFmtId="166" fontId="5" fillId="25" borderId="0" xfId="0" applyNumberFormat="1" applyFont="1" applyFill="1" applyBorder="1" applyAlignment="1">
      <alignment horizontal="right"/>
    </xf>
    <xf numFmtId="167" fontId="4" fillId="25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166" fontId="4" fillId="0" borderId="11" xfId="0" applyNumberFormat="1" applyFont="1" applyBorder="1" applyAlignment="1">
      <alignment horizontal="right"/>
    </xf>
    <xf numFmtId="166" fontId="4" fillId="0" borderId="12" xfId="0" applyNumberFormat="1" applyFont="1" applyBorder="1" applyAlignment="1">
      <alignment horizontal="right"/>
    </xf>
    <xf numFmtId="0" fontId="2" fillId="20" borderId="24" xfId="0" applyFont="1" applyFill="1" applyBorder="1" applyAlignment="1">
      <alignment wrapText="1"/>
    </xf>
    <xf numFmtId="0" fontId="2" fillId="20" borderId="27" xfId="0" applyFont="1" applyFill="1" applyBorder="1" applyAlignment="1">
      <alignment/>
    </xf>
    <xf numFmtId="0" fontId="3" fillId="24" borderId="0" xfId="0" applyFont="1" applyFill="1" applyAlignment="1">
      <alignment horizontal="left"/>
    </xf>
    <xf numFmtId="0" fontId="3" fillId="24" borderId="0" xfId="0" applyFont="1" applyFill="1" applyAlignment="1">
      <alignment horizontal="right"/>
    </xf>
    <xf numFmtId="166" fontId="5" fillId="0" borderId="32" xfId="0" applyNumberFormat="1" applyFont="1" applyBorder="1" applyAlignment="1">
      <alignment/>
    </xf>
    <xf numFmtId="165" fontId="4" fillId="0" borderId="33" xfId="0" applyNumberFormat="1" applyFont="1" applyFill="1" applyBorder="1" applyAlignment="1">
      <alignment horizontal="right"/>
    </xf>
    <xf numFmtId="167" fontId="5" fillId="20" borderId="32" xfId="0" applyNumberFormat="1" applyFont="1" applyFill="1" applyBorder="1" applyAlignment="1">
      <alignment/>
    </xf>
    <xf numFmtId="167" fontId="5" fillId="20" borderId="16" xfId="0" applyNumberFormat="1" applyFont="1" applyFill="1" applyBorder="1" applyAlignment="1">
      <alignment/>
    </xf>
    <xf numFmtId="0" fontId="0" fillId="20" borderId="16" xfId="0" applyFill="1" applyBorder="1" applyAlignment="1">
      <alignment/>
    </xf>
    <xf numFmtId="0" fontId="0" fillId="20" borderId="28" xfId="0" applyFill="1" applyBorder="1" applyAlignment="1">
      <alignment/>
    </xf>
    <xf numFmtId="0" fontId="2" fillId="20" borderId="31" xfId="0" applyFont="1" applyFill="1" applyBorder="1" applyAlignment="1">
      <alignment horizontal="left" vertical="center" wrapText="1"/>
    </xf>
    <xf numFmtId="0" fontId="2" fillId="20" borderId="32" xfId="0" applyFont="1" applyFill="1" applyBorder="1" applyAlignment="1">
      <alignment horizontal="center" vertical="center" wrapText="1"/>
    </xf>
    <xf numFmtId="0" fontId="2" fillId="20" borderId="33" xfId="0" applyFont="1" applyFill="1" applyBorder="1" applyAlignment="1">
      <alignment horizontal="center" vertical="center" wrapText="1"/>
    </xf>
    <xf numFmtId="0" fontId="2" fillId="20" borderId="22" xfId="0" applyFont="1" applyFill="1" applyBorder="1" applyAlignment="1">
      <alignment horizontal="center" vertical="center" wrapText="1"/>
    </xf>
    <xf numFmtId="167" fontId="4" fillId="0" borderId="36" xfId="0" applyNumberFormat="1" applyFont="1" applyFill="1" applyBorder="1" applyAlignment="1">
      <alignment horizontal="right"/>
    </xf>
    <xf numFmtId="167" fontId="4" fillId="0" borderId="37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2" fillId="20" borderId="3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68" fontId="5" fillId="0" borderId="0" xfId="0" applyNumberFormat="1" applyFont="1" applyFill="1" applyBorder="1" applyAlignment="1">
      <alignment horizontal="right"/>
    </xf>
    <xf numFmtId="167" fontId="4" fillId="0" borderId="26" xfId="0" applyNumberFormat="1" applyFont="1" applyFill="1" applyBorder="1" applyAlignment="1">
      <alignment horizontal="right"/>
    </xf>
    <xf numFmtId="0" fontId="5" fillId="0" borderId="39" xfId="0" applyFont="1" applyFill="1" applyBorder="1" applyAlignment="1">
      <alignment/>
    </xf>
    <xf numFmtId="166" fontId="5" fillId="0" borderId="37" xfId="0" applyNumberFormat="1" applyFont="1" applyFill="1" applyBorder="1" applyAlignment="1">
      <alignment/>
    </xf>
    <xf numFmtId="165" fontId="4" fillId="0" borderId="40" xfId="0" applyNumberFormat="1" applyFont="1" applyFill="1" applyBorder="1" applyAlignment="1">
      <alignment horizontal="right"/>
    </xf>
    <xf numFmtId="166" fontId="5" fillId="0" borderId="12" xfId="0" applyNumberFormat="1" applyFont="1" applyFill="1" applyBorder="1" applyAlignment="1">
      <alignment horizontal="right"/>
    </xf>
    <xf numFmtId="165" fontId="4" fillId="0" borderId="20" xfId="0" applyNumberFormat="1" applyFont="1" applyFill="1" applyBorder="1" applyAlignment="1">
      <alignment horizontal="right"/>
    </xf>
    <xf numFmtId="166" fontId="5" fillId="0" borderId="11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/>
    </xf>
    <xf numFmtId="0" fontId="2" fillId="20" borderId="21" xfId="0" applyFont="1" applyFill="1" applyBorder="1" applyAlignment="1">
      <alignment horizontal="center" vertical="center" wrapText="1"/>
    </xf>
    <xf numFmtId="166" fontId="5" fillId="0" borderId="29" xfId="0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7" xfId="0" applyFont="1" applyBorder="1" applyAlignment="1">
      <alignment/>
    </xf>
    <xf numFmtId="0" fontId="5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166" fontId="0" fillId="0" borderId="0" xfId="0" applyNumberFormat="1" applyFill="1" applyAlignment="1">
      <alignment/>
    </xf>
    <xf numFmtId="0" fontId="5" fillId="0" borderId="18" xfId="0" applyFont="1" applyBorder="1" applyAlignment="1">
      <alignment/>
    </xf>
    <xf numFmtId="166" fontId="0" fillId="0" borderId="0" xfId="0" applyNumberFormat="1" applyFont="1" applyAlignment="1">
      <alignment/>
    </xf>
    <xf numFmtId="166" fontId="5" fillId="0" borderId="41" xfId="0" applyNumberFormat="1" applyFont="1" applyFill="1" applyBorder="1" applyAlignment="1">
      <alignment horizontal="right"/>
    </xf>
    <xf numFmtId="166" fontId="5" fillId="0" borderId="42" xfId="0" applyNumberFormat="1" applyFont="1" applyFill="1" applyBorder="1" applyAlignment="1">
      <alignment horizontal="right"/>
    </xf>
    <xf numFmtId="166" fontId="5" fillId="0" borderId="42" xfId="0" applyNumberFormat="1" applyFont="1" applyFill="1" applyBorder="1" applyAlignment="1">
      <alignment/>
    </xf>
    <xf numFmtId="166" fontId="0" fillId="0" borderId="42" xfId="0" applyNumberFormat="1" applyFont="1" applyBorder="1" applyAlignment="1">
      <alignment/>
    </xf>
    <xf numFmtId="166" fontId="5" fillId="0" borderId="41" xfId="0" applyNumberFormat="1" applyFont="1" applyFill="1" applyBorder="1" applyAlignment="1">
      <alignment/>
    </xf>
    <xf numFmtId="0" fontId="0" fillId="20" borderId="37" xfId="0" applyFill="1" applyBorder="1" applyAlignment="1">
      <alignment/>
    </xf>
    <xf numFmtId="0" fontId="2" fillId="20" borderId="15" xfId="0" applyFont="1" applyFill="1" applyBorder="1" applyAlignment="1">
      <alignment/>
    </xf>
    <xf numFmtId="0" fontId="0" fillId="20" borderId="14" xfId="0" applyFill="1" applyBorder="1" applyAlignment="1">
      <alignment/>
    </xf>
    <xf numFmtId="166" fontId="5" fillId="0" borderId="43" xfId="0" applyNumberFormat="1" applyFont="1" applyFill="1" applyBorder="1" applyAlignment="1">
      <alignment/>
    </xf>
    <xf numFmtId="0" fontId="0" fillId="20" borderId="21" xfId="0" applyFont="1" applyFill="1" applyBorder="1" applyAlignment="1">
      <alignment/>
    </xf>
    <xf numFmtId="0" fontId="0" fillId="20" borderId="21" xfId="0" applyFill="1" applyBorder="1" applyAlignment="1">
      <alignment/>
    </xf>
    <xf numFmtId="166" fontId="0" fillId="0" borderId="43" xfId="0" applyNumberFormat="1" applyFont="1" applyBorder="1" applyAlignment="1">
      <alignment/>
    </xf>
    <xf numFmtId="0" fontId="0" fillId="0" borderId="25" xfId="0" applyBorder="1" applyAlignment="1">
      <alignment/>
    </xf>
    <xf numFmtId="166" fontId="0" fillId="0" borderId="41" xfId="0" applyNumberFormat="1" applyFont="1" applyBorder="1" applyAlignment="1">
      <alignment/>
    </xf>
    <xf numFmtId="166" fontId="0" fillId="0" borderId="11" xfId="0" applyNumberFormat="1" applyFont="1" applyBorder="1" applyAlignment="1">
      <alignment/>
    </xf>
    <xf numFmtId="0" fontId="0" fillId="20" borderId="44" xfId="0" applyFont="1" applyFill="1" applyBorder="1" applyAlignment="1">
      <alignment/>
    </xf>
    <xf numFmtId="0" fontId="0" fillId="20" borderId="44" xfId="0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166" fontId="0" fillId="0" borderId="45" xfId="0" applyNumberFormat="1" applyFont="1" applyBorder="1" applyAlignment="1">
      <alignment/>
    </xf>
    <xf numFmtId="0" fontId="0" fillId="0" borderId="14" xfId="0" applyBorder="1" applyAlignment="1">
      <alignment/>
    </xf>
    <xf numFmtId="166" fontId="0" fillId="0" borderId="42" xfId="0" applyNumberFormat="1" applyFont="1" applyFill="1" applyBorder="1" applyAlignment="1">
      <alignment/>
    </xf>
    <xf numFmtId="0" fontId="2" fillId="20" borderId="46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39" xfId="0" applyFont="1" applyFill="1" applyBorder="1" applyAlignment="1">
      <alignment/>
    </xf>
    <xf numFmtId="0" fontId="10" fillId="0" borderId="40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1" fillId="20" borderId="47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42" xfId="0" applyBorder="1" applyAlignment="1">
      <alignment/>
    </xf>
    <xf numFmtId="0" fontId="0" fillId="0" borderId="41" xfId="0" applyBorder="1" applyAlignment="1">
      <alignment/>
    </xf>
    <xf numFmtId="8" fontId="10" fillId="0" borderId="17" xfId="0" applyNumberFormat="1" applyFont="1" applyFill="1" applyBorder="1" applyAlignment="1">
      <alignment horizontal="right" vertical="top" wrapText="1"/>
    </xf>
    <xf numFmtId="0" fontId="0" fillId="0" borderId="48" xfId="0" applyBorder="1" applyAlignment="1">
      <alignment/>
    </xf>
    <xf numFmtId="0" fontId="0" fillId="0" borderId="48" xfId="0" applyBorder="1" applyAlignment="1">
      <alignment horizontal="right"/>
    </xf>
    <xf numFmtId="0" fontId="0" fillId="0" borderId="49" xfId="0" applyBorder="1" applyAlignment="1">
      <alignment horizontal="right"/>
    </xf>
    <xf numFmtId="0" fontId="0" fillId="0" borderId="45" xfId="0" applyBorder="1" applyAlignment="1">
      <alignment/>
    </xf>
    <xf numFmtId="0" fontId="0" fillId="0" borderId="50" xfId="0" applyBorder="1" applyAlignment="1">
      <alignment/>
    </xf>
    <xf numFmtId="0" fontId="0" fillId="0" borderId="27" xfId="0" applyBorder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51" xfId="0" applyBorder="1" applyAlignment="1">
      <alignment horizontal="center" wrapText="1"/>
    </xf>
    <xf numFmtId="9" fontId="5" fillId="0" borderId="0" xfId="57" applyFont="1" applyAlignment="1">
      <alignment/>
    </xf>
    <xf numFmtId="0" fontId="0" fillId="0" borderId="37" xfId="0" applyFont="1" applyFill="1" applyBorder="1" applyAlignment="1">
      <alignment vertical="center"/>
    </xf>
    <xf numFmtId="170" fontId="0" fillId="0" borderId="37" xfId="0" applyNumberFormat="1" applyFont="1" applyFill="1" applyBorder="1" applyAlignment="1">
      <alignment horizontal="right" vertical="center"/>
    </xf>
    <xf numFmtId="168" fontId="0" fillId="0" borderId="37" xfId="0" applyNumberFormat="1" applyFont="1" applyFill="1" applyBorder="1" applyAlignment="1">
      <alignment horizontal="right" vertical="center"/>
    </xf>
    <xf numFmtId="0" fontId="0" fillId="26" borderId="3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170" fontId="0" fillId="0" borderId="12" xfId="0" applyNumberFormat="1" applyFont="1" applyFill="1" applyBorder="1" applyAlignment="1">
      <alignment horizontal="right" vertical="center"/>
    </xf>
    <xf numFmtId="168" fontId="0" fillId="0" borderId="12" xfId="0" applyNumberFormat="1" applyFont="1" applyFill="1" applyBorder="1" applyAlignment="1">
      <alignment horizontal="right" vertical="center"/>
    </xf>
    <xf numFmtId="0" fontId="0" fillId="26" borderId="12" xfId="0" applyFont="1" applyFill="1" applyBorder="1" applyAlignment="1">
      <alignment vertical="center" wrapText="1"/>
    </xf>
    <xf numFmtId="170" fontId="0" fillId="0" borderId="12" xfId="0" applyNumberFormat="1" applyFont="1" applyFill="1" applyBorder="1" applyAlignment="1">
      <alignment horizontal="right" vertical="center"/>
    </xf>
    <xf numFmtId="168" fontId="0" fillId="0" borderId="12" xfId="0" applyNumberFormat="1" applyFont="1" applyFill="1" applyBorder="1" applyAlignment="1">
      <alignment horizontal="right" vertical="center"/>
    </xf>
    <xf numFmtId="0" fontId="0" fillId="0" borderId="52" xfId="0" applyBorder="1" applyAlignment="1">
      <alignment horizontal="center" vertical="center"/>
    </xf>
    <xf numFmtId="0" fontId="0" fillId="26" borderId="12" xfId="0" applyFont="1" applyFill="1" applyBorder="1" applyAlignment="1">
      <alignment vertical="center"/>
    </xf>
    <xf numFmtId="0" fontId="0" fillId="26" borderId="25" xfId="0" applyFont="1" applyFill="1" applyBorder="1" applyAlignment="1">
      <alignment vertical="center"/>
    </xf>
    <xf numFmtId="170" fontId="0" fillId="0" borderId="25" xfId="0" applyNumberFormat="1" applyFont="1" applyFill="1" applyBorder="1" applyAlignment="1">
      <alignment horizontal="right" vertical="center"/>
    </xf>
    <xf numFmtId="168" fontId="0" fillId="0" borderId="25" xfId="0" applyNumberFormat="1" applyFont="1" applyFill="1" applyBorder="1" applyAlignment="1">
      <alignment horizontal="right" vertical="center"/>
    </xf>
    <xf numFmtId="0" fontId="0" fillId="26" borderId="25" xfId="0" applyFont="1" applyFill="1" applyBorder="1" applyAlignment="1">
      <alignment wrapText="1"/>
    </xf>
    <xf numFmtId="0" fontId="0" fillId="0" borderId="28" xfId="0" applyBorder="1" applyAlignment="1">
      <alignment horizontal="center" vertical="center" wrapText="1"/>
    </xf>
    <xf numFmtId="0" fontId="0" fillId="26" borderId="37" xfId="0" applyFont="1" applyFill="1" applyBorder="1" applyAlignment="1">
      <alignment vertical="center"/>
    </xf>
    <xf numFmtId="170" fontId="0" fillId="0" borderId="37" xfId="0" applyNumberFormat="1" applyFont="1" applyFill="1" applyBorder="1" applyAlignment="1">
      <alignment horizontal="right" vertical="center"/>
    </xf>
    <xf numFmtId="168" fontId="0" fillId="0" borderId="37" xfId="0" applyNumberFormat="1" applyFont="1" applyFill="1" applyBorder="1" applyAlignment="1">
      <alignment horizontal="right" vertical="center"/>
    </xf>
    <xf numFmtId="0" fontId="0" fillId="0" borderId="52" xfId="0" applyBorder="1" applyAlignment="1">
      <alignment horizontal="center" vertical="center" wrapText="1"/>
    </xf>
    <xf numFmtId="0" fontId="0" fillId="26" borderId="14" xfId="0" applyFont="1" applyFill="1" applyBorder="1" applyAlignment="1">
      <alignment vertical="center"/>
    </xf>
    <xf numFmtId="170" fontId="0" fillId="0" borderId="14" xfId="0" applyNumberFormat="1" applyFont="1" applyFill="1" applyBorder="1" applyAlignment="1">
      <alignment horizontal="right" vertical="center"/>
    </xf>
    <xf numFmtId="168" fontId="0" fillId="0" borderId="14" xfId="0" applyNumberFormat="1" applyFont="1" applyFill="1" applyBorder="1" applyAlignment="1">
      <alignment horizontal="right" vertical="center"/>
    </xf>
    <xf numFmtId="0" fontId="0" fillId="0" borderId="53" xfId="0" applyBorder="1" applyAlignment="1">
      <alignment horizontal="center" vertical="center" wrapText="1"/>
    </xf>
    <xf numFmtId="0" fontId="0" fillId="26" borderId="0" xfId="0" applyFont="1" applyFill="1" applyAlignment="1">
      <alignment/>
    </xf>
    <xf numFmtId="0" fontId="2" fillId="26" borderId="0" xfId="0" applyFont="1" applyFill="1" applyBorder="1" applyAlignment="1">
      <alignment vertical="center"/>
    </xf>
    <xf numFmtId="0" fontId="0" fillId="26" borderId="0" xfId="0" applyFill="1" applyBorder="1" applyAlignment="1">
      <alignment/>
    </xf>
    <xf numFmtId="0" fontId="0" fillId="26" borderId="0" xfId="0" applyFont="1" applyFill="1" applyBorder="1" applyAlignment="1">
      <alignment/>
    </xf>
    <xf numFmtId="0" fontId="0" fillId="26" borderId="39" xfId="0" applyFont="1" applyFill="1" applyBorder="1" applyAlignment="1">
      <alignment vertical="center"/>
    </xf>
    <xf numFmtId="168" fontId="0" fillId="0" borderId="54" xfId="0" applyNumberFormat="1" applyFont="1" applyFill="1" applyBorder="1" applyAlignment="1">
      <alignment horizontal="right" vertical="center"/>
    </xf>
    <xf numFmtId="0" fontId="0" fillId="26" borderId="13" xfId="0" applyFont="1" applyFill="1" applyBorder="1" applyAlignment="1">
      <alignment vertical="center" wrapText="1"/>
    </xf>
    <xf numFmtId="168" fontId="0" fillId="0" borderId="48" xfId="0" applyNumberFormat="1" applyFont="1" applyFill="1" applyBorder="1" applyAlignment="1">
      <alignment horizontal="right" vertical="center"/>
    </xf>
    <xf numFmtId="0" fontId="0" fillId="26" borderId="13" xfId="0" applyFont="1" applyFill="1" applyBorder="1" applyAlignment="1">
      <alignment vertical="center"/>
    </xf>
    <xf numFmtId="0" fontId="0" fillId="26" borderId="27" xfId="0" applyFont="1" applyFill="1" applyBorder="1" applyAlignment="1">
      <alignment vertical="center" wrapText="1"/>
    </xf>
    <xf numFmtId="170" fontId="0" fillId="0" borderId="16" xfId="0" applyNumberFormat="1" applyFont="1" applyFill="1" applyBorder="1" applyAlignment="1">
      <alignment horizontal="right" vertical="center"/>
    </xf>
    <xf numFmtId="168" fontId="0" fillId="0" borderId="55" xfId="0" applyNumberFormat="1" applyFont="1" applyFill="1" applyBorder="1" applyAlignment="1">
      <alignment horizontal="right" vertical="center"/>
    </xf>
    <xf numFmtId="0" fontId="0" fillId="26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0" fontId="0" fillId="0" borderId="0" xfId="0" applyNumberFormat="1" applyFont="1" applyFill="1" applyBorder="1" applyAlignment="1">
      <alignment horizontal="right" vertical="center"/>
    </xf>
    <xf numFmtId="168" fontId="0" fillId="0" borderId="0" xfId="0" applyNumberFormat="1" applyFont="1" applyFill="1" applyBorder="1" applyAlignment="1">
      <alignment horizontal="right" vertical="center"/>
    </xf>
    <xf numFmtId="0" fontId="0" fillId="26" borderId="44" xfId="0" applyFont="1" applyFill="1" applyBorder="1" applyAlignment="1">
      <alignment vertical="center"/>
    </xf>
    <xf numFmtId="0" fontId="9" fillId="0" borderId="56" xfId="0" applyFont="1" applyFill="1" applyBorder="1" applyAlignment="1">
      <alignment vertical="top" wrapText="1"/>
    </xf>
    <xf numFmtId="166" fontId="5" fillId="0" borderId="56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 vertical="top" wrapText="1"/>
    </xf>
    <xf numFmtId="166" fontId="5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2" fillId="0" borderId="57" xfId="0" applyFont="1" applyBorder="1" applyAlignment="1">
      <alignment/>
    </xf>
    <xf numFmtId="0" fontId="0" fillId="0" borderId="0" xfId="0" applyFill="1" applyBorder="1" applyAlignment="1">
      <alignment/>
    </xf>
    <xf numFmtId="0" fontId="0" fillId="26" borderId="58" xfId="0" applyFont="1" applyFill="1" applyBorder="1" applyAlignment="1">
      <alignment vertical="center" wrapText="1"/>
    </xf>
    <xf numFmtId="0" fontId="0" fillId="26" borderId="59" xfId="0" applyFont="1" applyFill="1" applyBorder="1" applyAlignment="1">
      <alignment vertical="center" wrapText="1"/>
    </xf>
    <xf numFmtId="170" fontId="0" fillId="0" borderId="11" xfId="0" applyNumberFormat="1" applyFont="1" applyFill="1" applyBorder="1" applyAlignment="1">
      <alignment horizontal="right" vertical="center"/>
    </xf>
    <xf numFmtId="168" fontId="0" fillId="0" borderId="49" xfId="0" applyNumberFormat="1" applyFont="1" applyFill="1" applyBorder="1" applyAlignment="1">
      <alignment horizontal="right" vertical="center"/>
    </xf>
    <xf numFmtId="0" fontId="0" fillId="26" borderId="60" xfId="0" applyFont="1" applyFill="1" applyBorder="1" applyAlignment="1">
      <alignment vertical="center" wrapText="1"/>
    </xf>
    <xf numFmtId="170" fontId="0" fillId="0" borderId="29" xfId="0" applyNumberFormat="1" applyFont="1" applyFill="1" applyBorder="1" applyAlignment="1">
      <alignment horizontal="right" vertical="center"/>
    </xf>
    <xf numFmtId="0" fontId="0" fillId="26" borderId="47" xfId="0" applyFont="1" applyFill="1" applyBorder="1" applyAlignment="1">
      <alignment horizontal="center" vertical="center" wrapText="1"/>
    </xf>
    <xf numFmtId="0" fontId="0" fillId="26" borderId="61" xfId="0" applyFont="1" applyFill="1" applyBorder="1" applyAlignment="1">
      <alignment vertical="center" wrapText="1"/>
    </xf>
    <xf numFmtId="0" fontId="12" fillId="26" borderId="60" xfId="0" applyFont="1" applyFill="1" applyBorder="1" applyAlignment="1">
      <alignment vertical="center" wrapText="1"/>
    </xf>
    <xf numFmtId="0" fontId="0" fillId="26" borderId="59" xfId="0" applyFont="1" applyFill="1" applyBorder="1" applyAlignment="1" quotePrefix="1">
      <alignment horizontal="left" vertical="center" wrapText="1" indent="3"/>
    </xf>
    <xf numFmtId="0" fontId="12" fillId="26" borderId="62" xfId="0" applyFont="1" applyFill="1" applyBorder="1" applyAlignment="1">
      <alignment vertical="center" wrapText="1"/>
    </xf>
    <xf numFmtId="0" fontId="0" fillId="26" borderId="0" xfId="0" applyFont="1" applyFill="1" applyBorder="1" applyAlignment="1">
      <alignment horizontal="right" vertical="center"/>
    </xf>
    <xf numFmtId="0" fontId="0" fillId="26" borderId="13" xfId="0" applyFont="1" applyFill="1" applyBorder="1" applyAlignment="1" quotePrefix="1">
      <alignment horizontal="left" vertical="center" indent="3"/>
    </xf>
    <xf numFmtId="0" fontId="0" fillId="26" borderId="59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 wrapText="1"/>
    </xf>
    <xf numFmtId="170" fontId="0" fillId="0" borderId="48" xfId="0" applyNumberFormat="1" applyFont="1" applyFill="1" applyBorder="1" applyAlignment="1">
      <alignment horizontal="right" vertical="center"/>
    </xf>
    <xf numFmtId="0" fontId="0" fillId="26" borderId="63" xfId="0" applyFont="1" applyFill="1" applyBorder="1" applyAlignment="1">
      <alignment vertical="center" wrapText="1"/>
    </xf>
    <xf numFmtId="168" fontId="0" fillId="0" borderId="50" xfId="0" applyNumberFormat="1" applyFont="1" applyFill="1" applyBorder="1" applyAlignment="1">
      <alignment horizontal="right" vertical="center"/>
    </xf>
    <xf numFmtId="0" fontId="12" fillId="26" borderId="64" xfId="0" applyFont="1" applyFill="1" applyBorder="1" applyAlignment="1">
      <alignment vertical="center" wrapText="1"/>
    </xf>
    <xf numFmtId="0" fontId="0" fillId="26" borderId="56" xfId="0" applyFont="1" applyFill="1" applyBorder="1" applyAlignment="1">
      <alignment/>
    </xf>
    <xf numFmtId="0" fontId="0" fillId="26" borderId="65" xfId="0" applyFont="1" applyFill="1" applyBorder="1" applyAlignment="1">
      <alignment/>
    </xf>
    <xf numFmtId="0" fontId="0" fillId="26" borderId="12" xfId="0" applyFont="1" applyFill="1" applyBorder="1" applyAlignment="1">
      <alignment horizontal="left" vertical="center" wrapText="1" indent="3"/>
    </xf>
    <xf numFmtId="170" fontId="0" fillId="0" borderId="12" xfId="0" applyNumberFormat="1" applyFont="1" applyFill="1" applyBorder="1" applyAlignment="1">
      <alignment horizontal="right"/>
    </xf>
    <xf numFmtId="0" fontId="12" fillId="26" borderId="66" xfId="0" applyFont="1" applyFill="1" applyBorder="1" applyAlignment="1">
      <alignment vertical="center" wrapText="1"/>
    </xf>
    <xf numFmtId="0" fontId="0" fillId="26" borderId="0" xfId="0" applyFont="1" applyFill="1" applyBorder="1" applyAlignment="1">
      <alignment horizontal="right"/>
    </xf>
    <xf numFmtId="0" fontId="0" fillId="26" borderId="47" xfId="0" applyFont="1" applyFill="1" applyBorder="1" applyAlignment="1">
      <alignment/>
    </xf>
    <xf numFmtId="0" fontId="0" fillId="26" borderId="14" xfId="0" applyFont="1" applyFill="1" applyBorder="1" applyAlignment="1">
      <alignment horizontal="left" vertical="center" wrapText="1" indent="3"/>
    </xf>
    <xf numFmtId="170" fontId="0" fillId="0" borderId="14" xfId="0" applyNumberFormat="1" applyFont="1" applyFill="1" applyBorder="1" applyAlignment="1">
      <alignment horizontal="right"/>
    </xf>
    <xf numFmtId="0" fontId="0" fillId="26" borderId="67" xfId="0" applyFont="1" applyFill="1" applyBorder="1" applyAlignment="1">
      <alignment vertical="center" wrapText="1"/>
    </xf>
    <xf numFmtId="170" fontId="0" fillId="0" borderId="68" xfId="0" applyNumberFormat="1" applyFont="1" applyFill="1" applyBorder="1" applyAlignment="1">
      <alignment horizontal="right" vertical="center"/>
    </xf>
    <xf numFmtId="0" fontId="0" fillId="26" borderId="42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 vertical="center" wrapText="1"/>
    </xf>
    <xf numFmtId="0" fontId="0" fillId="26" borderId="69" xfId="0" applyFont="1" applyFill="1" applyBorder="1" applyAlignment="1">
      <alignment vertical="center" wrapText="1"/>
    </xf>
    <xf numFmtId="0" fontId="0" fillId="26" borderId="45" xfId="0" applyFont="1" applyFill="1" applyBorder="1" applyAlignment="1">
      <alignment vertical="center" wrapText="1"/>
    </xf>
    <xf numFmtId="170" fontId="0" fillId="0" borderId="55" xfId="0" applyNumberFormat="1" applyFont="1" applyFill="1" applyBorder="1" applyAlignment="1">
      <alignment horizontal="right" vertical="center"/>
    </xf>
    <xf numFmtId="0" fontId="0" fillId="26" borderId="19" xfId="0" applyFont="1" applyFill="1" applyBorder="1" applyAlignment="1">
      <alignment vertical="center" wrapText="1"/>
    </xf>
    <xf numFmtId="0" fontId="0" fillId="26" borderId="15" xfId="0" applyFont="1" applyFill="1" applyBorder="1" applyAlignment="1">
      <alignment vertical="center" wrapText="1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20" borderId="70" xfId="0" applyFont="1" applyFill="1" applyBorder="1" applyAlignment="1">
      <alignment/>
    </xf>
    <xf numFmtId="0" fontId="0" fillId="0" borderId="71" xfId="0" applyBorder="1" applyAlignment="1">
      <alignment/>
    </xf>
    <xf numFmtId="0" fontId="16" fillId="0" borderId="44" xfId="0" applyFont="1" applyBorder="1" applyAlignment="1">
      <alignment vertical="center"/>
    </xf>
    <xf numFmtId="0" fontId="13" fillId="26" borderId="0" xfId="0" applyFont="1" applyFill="1" applyBorder="1" applyAlignment="1">
      <alignment vertical="center" wrapText="1"/>
    </xf>
    <xf numFmtId="0" fontId="17" fillId="26" borderId="0" xfId="0" applyFont="1" applyFill="1" applyBorder="1" applyAlignment="1">
      <alignment/>
    </xf>
    <xf numFmtId="0" fontId="2" fillId="26" borderId="0" xfId="0" applyFont="1" applyFill="1" applyBorder="1" applyAlignment="1">
      <alignment horizontal="center" vertical="center" wrapText="1"/>
    </xf>
    <xf numFmtId="0" fontId="0" fillId="26" borderId="72" xfId="0" applyFont="1" applyFill="1" applyBorder="1" applyAlignment="1">
      <alignment vertical="center" wrapText="1"/>
    </xf>
    <xf numFmtId="0" fontId="0" fillId="26" borderId="40" xfId="0" applyFont="1" applyFill="1" applyBorder="1" applyAlignment="1">
      <alignment horizontal="center" vertical="center" wrapText="1"/>
    </xf>
    <xf numFmtId="0" fontId="0" fillId="26" borderId="45" xfId="0" applyFont="1" applyFill="1" applyBorder="1" applyAlignment="1">
      <alignment vertical="center" wrapText="1"/>
    </xf>
    <xf numFmtId="7" fontId="0" fillId="0" borderId="14" xfId="42" applyNumberFormat="1" applyFont="1" applyFill="1" applyBorder="1" applyAlignment="1">
      <alignment horizontal="right" vertical="center" wrapText="1"/>
    </xf>
    <xf numFmtId="173" fontId="0" fillId="0" borderId="14" xfId="42" applyNumberFormat="1" applyFont="1" applyFill="1" applyBorder="1" applyAlignment="1">
      <alignment horizontal="right" vertical="center" wrapText="1"/>
    </xf>
    <xf numFmtId="0" fontId="0" fillId="26" borderId="51" xfId="0" applyFont="1" applyFill="1" applyBorder="1" applyAlignment="1">
      <alignment horizontal="center" vertical="center" wrapText="1"/>
    </xf>
    <xf numFmtId="0" fontId="0" fillId="26" borderId="41" xfId="0" applyFont="1" applyFill="1" applyBorder="1" applyAlignment="1">
      <alignment vertical="center" wrapText="1"/>
    </xf>
    <xf numFmtId="0" fontId="0" fillId="26" borderId="42" xfId="0" applyFont="1" applyFill="1" applyBorder="1" applyAlignment="1">
      <alignment vertical="center"/>
    </xf>
    <xf numFmtId="0" fontId="0" fillId="26" borderId="45" xfId="0" applyFont="1" applyFill="1" applyBorder="1" applyAlignment="1">
      <alignment vertical="center"/>
    </xf>
    <xf numFmtId="0" fontId="2" fillId="26" borderId="0" xfId="0" applyFont="1" applyFill="1" applyAlignment="1">
      <alignment/>
    </xf>
    <xf numFmtId="170" fontId="0" fillId="0" borderId="54" xfId="0" applyNumberFormat="1" applyFont="1" applyFill="1" applyBorder="1" applyAlignment="1">
      <alignment horizontal="right" vertical="center"/>
    </xf>
    <xf numFmtId="0" fontId="0" fillId="26" borderId="40" xfId="0" applyFont="1" applyFill="1" applyBorder="1" applyAlignment="1">
      <alignment horizontal="center" vertical="center"/>
    </xf>
    <xf numFmtId="170" fontId="0" fillId="0" borderId="49" xfId="0" applyNumberFormat="1" applyFont="1" applyFill="1" applyBorder="1" applyAlignment="1">
      <alignment horizontal="right" vertical="center"/>
    </xf>
    <xf numFmtId="0" fontId="0" fillId="26" borderId="17" xfId="0" applyFont="1" applyFill="1" applyBorder="1" applyAlignment="1">
      <alignment horizontal="center" vertical="center"/>
    </xf>
    <xf numFmtId="0" fontId="0" fillId="26" borderId="2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8" fontId="10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/>
    </xf>
    <xf numFmtId="168" fontId="0" fillId="0" borderId="0" xfId="0" applyNumberFormat="1" applyAlignment="1">
      <alignment/>
    </xf>
    <xf numFmtId="168" fontId="0" fillId="0" borderId="11" xfId="0" applyNumberFormat="1" applyFont="1" applyFill="1" applyBorder="1" applyAlignment="1">
      <alignment horizontal="right" vertical="center"/>
    </xf>
    <xf numFmtId="0" fontId="0" fillId="20" borderId="71" xfId="0" applyFill="1" applyBorder="1" applyAlignment="1">
      <alignment/>
    </xf>
    <xf numFmtId="0" fontId="2" fillId="20" borderId="73" xfId="0" applyFont="1" applyFill="1" applyBorder="1" applyAlignment="1">
      <alignment horizontal="center" vertical="center" wrapText="1"/>
    </xf>
    <xf numFmtId="0" fontId="17" fillId="20" borderId="71" xfId="0" applyFont="1" applyFill="1" applyBorder="1" applyAlignment="1">
      <alignment/>
    </xf>
    <xf numFmtId="0" fontId="17" fillId="20" borderId="44" xfId="0" applyFont="1" applyFill="1" applyBorder="1" applyAlignment="1">
      <alignment/>
    </xf>
    <xf numFmtId="0" fontId="13" fillId="20" borderId="70" xfId="0" applyFont="1" applyFill="1" applyBorder="1" applyAlignment="1">
      <alignment vertical="center"/>
    </xf>
    <xf numFmtId="0" fontId="9" fillId="26" borderId="70" xfId="0" applyFont="1" applyFill="1" applyBorder="1" applyAlignment="1" quotePrefix="1">
      <alignment vertical="center"/>
    </xf>
    <xf numFmtId="0" fontId="0" fillId="20" borderId="44" xfId="0" applyFill="1" applyBorder="1" applyAlignment="1">
      <alignment/>
    </xf>
    <xf numFmtId="170" fontId="0" fillId="0" borderId="56" xfId="0" applyNumberFormat="1" applyFont="1" applyFill="1" applyBorder="1" applyAlignment="1">
      <alignment horizontal="right" vertical="center"/>
    </xf>
    <xf numFmtId="168" fontId="0" fillId="0" borderId="56" xfId="0" applyNumberFormat="1" applyFont="1" applyFill="1" applyBorder="1" applyAlignment="1">
      <alignment horizontal="right" vertical="center"/>
    </xf>
    <xf numFmtId="0" fontId="0" fillId="0" borderId="56" xfId="0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/>
    </xf>
    <xf numFmtId="8" fontId="0" fillId="0" borderId="20" xfId="0" applyNumberFormat="1" applyBorder="1" applyAlignment="1">
      <alignment/>
    </xf>
    <xf numFmtId="0" fontId="11" fillId="20" borderId="60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36" xfId="0" applyBorder="1" applyAlignment="1">
      <alignment horizontal="center" vertical="center" wrapText="1"/>
    </xf>
    <xf numFmtId="0" fontId="2" fillId="20" borderId="75" xfId="0" applyFont="1" applyFill="1" applyBorder="1" applyAlignment="1">
      <alignment horizontal="center" vertical="center" textRotation="90" wrapText="1"/>
    </xf>
    <xf numFmtId="0" fontId="2" fillId="20" borderId="60" xfId="0" applyFont="1" applyFill="1" applyBorder="1" applyAlignment="1">
      <alignment/>
    </xf>
    <xf numFmtId="0" fontId="2" fillId="20" borderId="74" xfId="0" applyFont="1" applyFill="1" applyBorder="1" applyAlignment="1">
      <alignment/>
    </xf>
    <xf numFmtId="168" fontId="0" fillId="0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7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Fill="1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48" xfId="0" applyFill="1" applyBorder="1" applyAlignment="1">
      <alignment horizontal="left" wrapText="1"/>
    </xf>
    <xf numFmtId="0" fontId="0" fillId="0" borderId="42" xfId="0" applyBorder="1" applyAlignment="1">
      <alignment horizontal="left" wrapText="1"/>
    </xf>
    <xf numFmtId="0" fontId="0" fillId="0" borderId="42" xfId="0" applyBorder="1" applyAlignment="1">
      <alignment horizontal="left"/>
    </xf>
    <xf numFmtId="0" fontId="0" fillId="26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2" fillId="20" borderId="38" xfId="0" applyFont="1" applyFill="1" applyBorder="1" applyAlignment="1">
      <alignment horizontal="center" vertical="center" textRotation="90" wrapText="1"/>
    </xf>
    <xf numFmtId="0" fontId="2" fillId="20" borderId="75" xfId="0" applyFont="1" applyFill="1" applyBorder="1" applyAlignment="1">
      <alignment/>
    </xf>
    <xf numFmtId="0" fontId="2" fillId="20" borderId="77" xfId="0" applyFont="1" applyFill="1" applyBorder="1" applyAlignment="1">
      <alignment/>
    </xf>
    <xf numFmtId="168" fontId="0" fillId="0" borderId="68" xfId="0" applyNumberFormat="1" applyFont="1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2" fillId="20" borderId="38" xfId="0" applyFont="1" applyFill="1" applyBorder="1" applyAlignment="1">
      <alignment horizontal="center" vertical="center" textRotation="90"/>
    </xf>
    <xf numFmtId="0" fontId="2" fillId="20" borderId="75" xfId="0" applyFont="1" applyFill="1" applyBorder="1" applyAlignment="1">
      <alignment horizontal="center" vertical="center" textRotation="90"/>
    </xf>
    <xf numFmtId="0" fontId="2" fillId="20" borderId="77" xfId="0" applyFont="1" applyFill="1" applyBorder="1" applyAlignment="1">
      <alignment horizontal="center" vertical="center" textRotation="90"/>
    </xf>
    <xf numFmtId="0" fontId="0" fillId="0" borderId="52" xfId="0" applyBorder="1" applyAlignment="1">
      <alignment horizontal="center" vertical="center" wrapText="1"/>
    </xf>
    <xf numFmtId="0" fontId="0" fillId="26" borderId="76" xfId="0" applyFont="1" applyFill="1" applyBorder="1" applyAlignment="1">
      <alignment horizontal="center" vertical="center" wrapText="1"/>
    </xf>
    <xf numFmtId="0" fontId="0" fillId="26" borderId="26" xfId="0" applyFont="1" applyFill="1" applyBorder="1" applyAlignment="1">
      <alignment horizontal="center" vertical="center" wrapText="1"/>
    </xf>
    <xf numFmtId="0" fontId="0" fillId="26" borderId="20" xfId="0" applyFont="1" applyFill="1" applyBorder="1" applyAlignment="1">
      <alignment horizontal="center" vertical="center" wrapText="1"/>
    </xf>
    <xf numFmtId="170" fontId="0" fillId="0" borderId="11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6" borderId="78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26" borderId="65" xfId="0" applyFont="1" applyFill="1" applyBorder="1" applyAlignment="1">
      <alignment horizontal="center" vertical="center" wrapText="1"/>
    </xf>
    <xf numFmtId="0" fontId="0" fillId="26" borderId="47" xfId="0" applyFont="1" applyFill="1" applyBorder="1" applyAlignment="1">
      <alignment horizontal="center" vertical="center" wrapText="1"/>
    </xf>
    <xf numFmtId="170" fontId="10" fillId="26" borderId="48" xfId="0" applyNumberFormat="1" applyFont="1" applyFill="1" applyBorder="1" applyAlignment="1">
      <alignment vertical="center" wrapText="1"/>
    </xf>
    <xf numFmtId="0" fontId="10" fillId="0" borderId="69" xfId="0" applyFont="1" applyBorder="1" applyAlignment="1">
      <alignment vertical="center" wrapText="1"/>
    </xf>
    <xf numFmtId="0" fontId="10" fillId="0" borderId="52" xfId="0" applyFont="1" applyBorder="1" applyAlignment="1">
      <alignment vertical="center" wrapText="1"/>
    </xf>
    <xf numFmtId="0" fontId="2" fillId="20" borderId="46" xfId="0" applyFont="1" applyFill="1" applyBorder="1" applyAlignment="1">
      <alignment horizontal="center" vertical="center" textRotation="90" wrapText="1"/>
    </xf>
    <xf numFmtId="0" fontId="2" fillId="20" borderId="60" xfId="0" applyFont="1" applyFill="1" applyBorder="1" applyAlignment="1">
      <alignment horizontal="center" vertical="center" textRotation="90" wrapText="1"/>
    </xf>
    <xf numFmtId="0" fontId="0" fillId="26" borderId="30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20" borderId="70" xfId="0" applyFont="1" applyFill="1" applyBorder="1" applyAlignment="1">
      <alignment vertical="center" wrapText="1"/>
    </xf>
    <xf numFmtId="0" fontId="0" fillId="20" borderId="71" xfId="0" applyFill="1" applyBorder="1" applyAlignment="1">
      <alignment/>
    </xf>
    <xf numFmtId="0" fontId="2" fillId="20" borderId="46" xfId="0" applyFont="1" applyFill="1" applyBorder="1" applyAlignment="1">
      <alignment vertical="center" wrapText="1"/>
    </xf>
    <xf numFmtId="0" fontId="0" fillId="20" borderId="65" xfId="0" applyFill="1" applyBorder="1" applyAlignment="1">
      <alignment/>
    </xf>
    <xf numFmtId="0" fontId="0" fillId="26" borderId="33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26" borderId="27" xfId="0" applyFont="1" applyFill="1" applyBorder="1" applyAlignment="1">
      <alignment vertical="center"/>
    </xf>
    <xf numFmtId="0" fontId="0" fillId="26" borderId="16" xfId="0" applyFont="1" applyFill="1" applyBorder="1" applyAlignment="1">
      <alignment vertical="center"/>
    </xf>
    <xf numFmtId="0" fontId="0" fillId="26" borderId="13" xfId="0" applyFont="1" applyFill="1" applyBorder="1" applyAlignment="1">
      <alignment vertical="center"/>
    </xf>
    <xf numFmtId="0" fontId="0" fillId="26" borderId="12" xfId="0" applyFont="1" applyFill="1" applyBorder="1" applyAlignment="1">
      <alignment vertical="center"/>
    </xf>
    <xf numFmtId="0" fontId="0" fillId="20" borderId="77" xfId="0" applyFill="1" applyBorder="1" applyAlignment="1">
      <alignment vertical="center" wrapText="1"/>
    </xf>
    <xf numFmtId="0" fontId="2" fillId="20" borderId="77" xfId="0" applyFont="1" applyFill="1" applyBorder="1" applyAlignment="1">
      <alignment horizontal="center" vertical="center" textRotation="90" wrapText="1"/>
    </xf>
    <xf numFmtId="0" fontId="13" fillId="20" borderId="70" xfId="0" applyFont="1" applyFill="1" applyBorder="1" applyAlignment="1">
      <alignment vertical="center" wrapText="1"/>
    </xf>
    <xf numFmtId="0" fontId="17" fillId="20" borderId="71" xfId="0" applyFont="1" applyFill="1" applyBorder="1" applyAlignment="1">
      <alignment/>
    </xf>
    <xf numFmtId="0" fontId="0" fillId="26" borderId="39" xfId="0" applyFont="1" applyFill="1" applyBorder="1" applyAlignment="1">
      <alignment vertical="center"/>
    </xf>
    <xf numFmtId="0" fontId="0" fillId="26" borderId="37" xfId="0" applyFont="1" applyFill="1" applyBorder="1" applyAlignment="1">
      <alignment vertic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0</xdr:rowOff>
    </xdr:from>
    <xdr:ext cx="104775" cy="200025"/>
    <xdr:sp>
      <xdr:nvSpPr>
        <xdr:cNvPr id="1" name="Text Box 42"/>
        <xdr:cNvSpPr txBox="1">
          <a:spLocks noChangeArrowheads="1"/>
        </xdr:cNvSpPr>
      </xdr:nvSpPr>
      <xdr:spPr>
        <a:xfrm>
          <a:off x="257175" y="141065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2657475</xdr:colOff>
      <xdr:row>5</xdr:row>
      <xdr:rowOff>0</xdr:rowOff>
    </xdr:from>
    <xdr:ext cx="95250" cy="200025"/>
    <xdr:sp>
      <xdr:nvSpPr>
        <xdr:cNvPr id="2" name="Text Box 43"/>
        <xdr:cNvSpPr txBox="1">
          <a:spLocks noChangeArrowheads="1"/>
        </xdr:cNvSpPr>
      </xdr:nvSpPr>
      <xdr:spPr>
        <a:xfrm>
          <a:off x="2914650" y="14106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28575</xdr:colOff>
      <xdr:row>5</xdr:row>
      <xdr:rowOff>0</xdr:rowOff>
    </xdr:from>
    <xdr:to>
      <xdr:col>13</xdr:col>
      <xdr:colOff>609600</xdr:colOff>
      <xdr:row>5</xdr:row>
      <xdr:rowOff>0</xdr:rowOff>
    </xdr:to>
    <xdr:pic>
      <xdr:nvPicPr>
        <xdr:cNvPr id="3" name="Picture 51" descr="JSE Graphi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5050" y="14106525"/>
          <a:ext cx="8991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1323975</xdr:colOff>
      <xdr:row>5</xdr:row>
      <xdr:rowOff>0</xdr:rowOff>
    </xdr:from>
    <xdr:to>
      <xdr:col>11</xdr:col>
      <xdr:colOff>752475</xdr:colOff>
      <xdr:row>5</xdr:row>
      <xdr:rowOff>0</xdr:rowOff>
    </xdr:to>
    <xdr:sp>
      <xdr:nvSpPr>
        <xdr:cNvPr id="4" name="Text Box 52"/>
        <xdr:cNvSpPr txBox="1">
          <a:spLocks noChangeArrowheads="1"/>
        </xdr:cNvSpPr>
      </xdr:nvSpPr>
      <xdr:spPr>
        <a:xfrm>
          <a:off x="11439525" y="14106525"/>
          <a:ext cx="6838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24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JSE LIMITED
</a:t>
          </a:r>
          <a:r>
            <a:rPr lang="en-US" cap="none" sz="24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24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MEMBERS 
</a:t>
          </a:r>
          <a:r>
            <a:rPr lang="en-US" cap="none" sz="24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24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PRICE LIST
</a:t>
          </a:r>
          <a:r>
            <a:rPr lang="en-US" cap="none" sz="24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2007
</a:t>
          </a:r>
          <a:r>
            <a:rPr lang="en-US" cap="none" sz="24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24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
</a:t>
          </a:r>
          <a:r>
            <a:rPr lang="en-US" cap="none" sz="24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24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24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24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24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8</xdr:col>
      <xdr:colOff>2409825</xdr:colOff>
      <xdr:row>1</xdr:row>
      <xdr:rowOff>885825</xdr:rowOff>
    </xdr:from>
    <xdr:to>
      <xdr:col>8</xdr:col>
      <xdr:colOff>4619625</xdr:colOff>
      <xdr:row>2</xdr:row>
      <xdr:rowOff>1676400</xdr:rowOff>
    </xdr:to>
    <xdr:pic>
      <xdr:nvPicPr>
        <xdr:cNvPr id="5" name="Picture 55" descr="JSE MASKED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25375" y="1847850"/>
          <a:ext cx="2209800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1552575</xdr:colOff>
      <xdr:row>3</xdr:row>
      <xdr:rowOff>333375</xdr:rowOff>
    </xdr:from>
    <xdr:to>
      <xdr:col>8</xdr:col>
      <xdr:colOff>5372100</xdr:colOff>
      <xdr:row>3</xdr:row>
      <xdr:rowOff>2667000</xdr:rowOff>
    </xdr:to>
    <xdr:sp>
      <xdr:nvSpPr>
        <xdr:cNvPr id="6" name="Text Box 56"/>
        <xdr:cNvSpPr txBox="1">
          <a:spLocks noChangeArrowheads="1"/>
        </xdr:cNvSpPr>
      </xdr:nvSpPr>
      <xdr:spPr>
        <a:xfrm>
          <a:off x="11668125" y="4724400"/>
          <a:ext cx="3819525" cy="232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JSE LIMITED
</a:t>
          </a: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MEMBERS
</a:t>
          </a: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PRICE LIST
</a:t>
          </a: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2008</a:t>
          </a:r>
          <a:r>
            <a:rPr lang="en-US" cap="none" sz="24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24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24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
</a:t>
          </a:r>
          <a:r>
            <a:rPr lang="en-US" cap="none" sz="24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24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24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24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24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2</xdr:col>
      <xdr:colOff>28575</xdr:colOff>
      <xdr:row>93</xdr:row>
      <xdr:rowOff>0</xdr:rowOff>
    </xdr:from>
    <xdr:to>
      <xdr:col>5</xdr:col>
      <xdr:colOff>1047750</xdr:colOff>
      <xdr:row>93</xdr:row>
      <xdr:rowOff>0</xdr:rowOff>
    </xdr:to>
    <xdr:sp>
      <xdr:nvSpPr>
        <xdr:cNvPr id="7" name="Text Box 57"/>
        <xdr:cNvSpPr txBox="1">
          <a:spLocks noChangeArrowheads="1"/>
        </xdr:cNvSpPr>
      </xdr:nvSpPr>
      <xdr:spPr>
        <a:xfrm>
          <a:off x="285750" y="30756225"/>
          <a:ext cx="8429625" cy="0"/>
        </a:xfrm>
        <a:prstGeom prst="rect">
          <a:avLst/>
        </a:prstGeom>
        <a:solidFill>
          <a:srgbClr val="FFFFFF"/>
        </a:solidFill>
        <a:ln w="38100" cmpd="dbl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General Notes:
</a:t>
          </a:r>
          <a:r>
            <a:rPr lang="en-US" cap="none" sz="9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1.    All product fees are charged monthly in advance.
</a:t>
          </a:r>
          <a:r>
            <a:rPr lang="en-US" cap="none" sz="9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2.   The JSE Information Distribution Agreement (JIDA) and the Information Distribution Guide (which includes the data policies) must be used in conjunction with the 
</a:t>
          </a:r>
          <a:r>
            <a:rPr lang="en-US" cap="none" sz="9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       price list.
</a:t>
          </a:r>
          <a:r>
            <a:rPr lang="en-US" cap="none" sz="9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3.   All Rand Based prices are subject to Value Added Tax
</a:t>
          </a:r>
          <a:r>
            <a:rPr lang="en-US" cap="none" sz="9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4.   The Consideration payable by the User shall be paid free of any set off or deduction of whatsoever nature (including, without limitation, any bank charges or 
</a:t>
          </a:r>
          <a:r>
            <a:rPr lang="en-US" cap="none" sz="9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       commission).</a:t>
          </a:r>
          <a:r>
            <a:rPr lang="en-US" cap="none" sz="9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66675</xdr:colOff>
      <xdr:row>93</xdr:row>
      <xdr:rowOff>0</xdr:rowOff>
    </xdr:from>
    <xdr:to>
      <xdr:col>5</xdr:col>
      <xdr:colOff>1085850</xdr:colOff>
      <xdr:row>93</xdr:row>
      <xdr:rowOff>0</xdr:rowOff>
    </xdr:to>
    <xdr:sp>
      <xdr:nvSpPr>
        <xdr:cNvPr id="8" name="Text Box 58"/>
        <xdr:cNvSpPr txBox="1">
          <a:spLocks noChangeArrowheads="1"/>
        </xdr:cNvSpPr>
      </xdr:nvSpPr>
      <xdr:spPr>
        <a:xfrm>
          <a:off x="323850" y="30756225"/>
          <a:ext cx="8429625" cy="0"/>
        </a:xfrm>
        <a:prstGeom prst="rect">
          <a:avLst/>
        </a:prstGeom>
        <a:solidFill>
          <a:srgbClr val="FFFFFF"/>
        </a:solidFill>
        <a:ln w="38100" cmpd="dbl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General Notes:
</a:t>
          </a:r>
          <a:r>
            <a:rPr lang="en-US" cap="none" sz="9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1.    All product fees are charged monthly in advance.
</a:t>
          </a:r>
          <a:r>
            <a:rPr lang="en-US" cap="none" sz="9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2.   The JSE Information Distribution Agreement (JIDA) and the Information Distribution Guide (which includes the data policies) must be used in conjunction with the 
</a:t>
          </a:r>
          <a:r>
            <a:rPr lang="en-US" cap="none" sz="9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       price list.
</a:t>
          </a:r>
          <a:r>
            <a:rPr lang="en-US" cap="none" sz="9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3.   The Consideration payable by the User shall be paid free of any set off or deduction of whatsoever nature (including, without limitation, any bank charges or 
</a:t>
          </a:r>
          <a:r>
            <a:rPr lang="en-US" cap="none" sz="9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       commission).</a:t>
          </a:r>
          <a:r>
            <a:rPr lang="en-US" cap="none" sz="9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0</xdr:colOff>
      <xdr:row>0</xdr:row>
      <xdr:rowOff>457200</xdr:rowOff>
    </xdr:from>
    <xdr:to>
      <xdr:col>11</xdr:col>
      <xdr:colOff>600075</xdr:colOff>
      <xdr:row>4</xdr:row>
      <xdr:rowOff>5095875</xdr:rowOff>
    </xdr:to>
    <xdr:pic>
      <xdr:nvPicPr>
        <xdr:cNvPr id="9" name="Picture 62" descr="JSE Finance A4 Cov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15550" y="457200"/>
          <a:ext cx="8010525" cy="1354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4448175</xdr:colOff>
      <xdr:row>1</xdr:row>
      <xdr:rowOff>533400</xdr:rowOff>
    </xdr:from>
    <xdr:to>
      <xdr:col>11</xdr:col>
      <xdr:colOff>28575</xdr:colOff>
      <xdr:row>2</xdr:row>
      <xdr:rowOff>66675</xdr:rowOff>
    </xdr:to>
    <xdr:sp>
      <xdr:nvSpPr>
        <xdr:cNvPr id="10" name="Text Box 65"/>
        <xdr:cNvSpPr txBox="1">
          <a:spLocks noChangeArrowheads="1"/>
        </xdr:cNvSpPr>
      </xdr:nvSpPr>
      <xdr:spPr>
        <a:xfrm>
          <a:off x="14563725" y="1495425"/>
          <a:ext cx="2990850" cy="1247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000" b="1" i="0" u="none" baseline="0">
              <a:solidFill>
                <a:srgbClr val="333333"/>
              </a:solidFill>
              <a:latin typeface="Arial Narrow"/>
              <a:ea typeface="Arial Narrow"/>
              <a:cs typeface="Arial Narrow"/>
            </a:rPr>
            <a:t>JSE MEMBERS PRICE LIST                                                         2009
</a:t>
          </a:r>
          <a:r>
            <a:rPr lang="en-US" cap="none" sz="1400" b="0" i="0" u="none" baseline="0">
              <a:solidFill>
                <a:srgbClr val="333333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400" b="0" i="0" u="none" baseline="0">
              <a:solidFill>
                <a:srgbClr val="333333"/>
              </a:solidFill>
              <a:latin typeface="Arial Narrow"/>
              <a:ea typeface="Arial Narrow"/>
              <a:cs typeface="Arial Narrow"/>
            </a:rPr>
            <a:t>                      
</a:t>
          </a:r>
          <a:r>
            <a:rPr lang="en-US" cap="none" sz="1400" b="0" i="0" u="none" baseline="0">
              <a:solidFill>
                <a:srgbClr val="333333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400" b="0" i="0" u="none" baseline="0">
              <a:solidFill>
                <a:srgbClr val="333333"/>
              </a:solidFill>
              <a:latin typeface="Arial Narrow"/>
              <a:ea typeface="Arial Narrow"/>
              <a:cs typeface="Arial Narrow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7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0.5625" style="134" customWidth="1"/>
    <col min="2" max="2" width="3.28125" style="134" customWidth="1"/>
    <col min="3" max="3" width="85.7109375" style="0" customWidth="1"/>
    <col min="4" max="5" width="12.7109375" style="0" customWidth="1"/>
    <col min="6" max="6" width="20.7109375" style="0" customWidth="1"/>
    <col min="7" max="7" width="12.7109375" style="0" customWidth="1"/>
    <col min="8" max="8" width="3.28125" style="0" customWidth="1"/>
    <col min="9" max="9" width="85.7109375" style="0" customWidth="1"/>
    <col min="10" max="11" width="12.7109375" style="0" customWidth="1"/>
    <col min="12" max="12" width="20.7109375" style="0" customWidth="1"/>
    <col min="13" max="13" width="0.13671875" style="0" customWidth="1"/>
    <col min="14" max="14" width="9.140625" style="0" hidden="1" customWidth="1"/>
  </cols>
  <sheetData>
    <row r="1" spans="1:2" ht="75.75" customHeight="1">
      <c r="A1"/>
      <c r="B1"/>
    </row>
    <row r="2" spans="1:12" ht="135" customHeight="1">
      <c r="A2"/>
      <c r="B2"/>
      <c r="L2" t="s">
        <v>336</v>
      </c>
    </row>
    <row r="3" spans="1:2" ht="135" customHeight="1">
      <c r="A3"/>
      <c r="B3"/>
    </row>
    <row r="4" ht="355.5" customHeight="1"/>
    <row r="5" ht="409.5" customHeight="1"/>
    <row r="6" ht="12.75"/>
    <row r="7" spans="1:12" ht="19.5" customHeight="1">
      <c r="A7" s="145"/>
      <c r="B7" s="145"/>
      <c r="C7" s="161" t="s">
        <v>49</v>
      </c>
      <c r="D7" s="2"/>
      <c r="E7" s="2"/>
      <c r="F7" s="162" t="s">
        <v>42</v>
      </c>
      <c r="I7" s="135"/>
      <c r="J7" s="135"/>
      <c r="K7" s="135"/>
      <c r="L7" s="355"/>
    </row>
    <row r="8" spans="1:2" ht="13.5" customHeight="1" thickBot="1">
      <c r="A8"/>
      <c r="B8"/>
    </row>
    <row r="9" spans="1:12" ht="39" customHeight="1" thickBot="1">
      <c r="A9"/>
      <c r="B9"/>
      <c r="C9" s="153" t="s">
        <v>49</v>
      </c>
      <c r="D9" s="187" t="s">
        <v>1</v>
      </c>
      <c r="E9" s="187" t="s">
        <v>146</v>
      </c>
      <c r="F9" s="172" t="s">
        <v>2</v>
      </c>
      <c r="I9" s="360"/>
      <c r="J9" s="360"/>
      <c r="K9" s="360"/>
      <c r="L9" s="23"/>
    </row>
    <row r="10" spans="1:12" ht="13.5" thickBot="1">
      <c r="A10"/>
      <c r="B10"/>
      <c r="C10" s="49" t="s">
        <v>51</v>
      </c>
      <c r="D10" s="46"/>
      <c r="E10" s="46"/>
      <c r="F10" s="47"/>
      <c r="G10" s="1"/>
      <c r="I10" s="133"/>
      <c r="J10" s="447"/>
      <c r="K10" s="447"/>
      <c r="L10" s="361"/>
    </row>
    <row r="11" spans="1:12" ht="12.75">
      <c r="A11"/>
      <c r="B11"/>
      <c r="C11" s="59" t="s">
        <v>97</v>
      </c>
      <c r="D11" s="5">
        <v>31406</v>
      </c>
      <c r="E11" s="5">
        <f>D11*1.14</f>
        <v>35802.84</v>
      </c>
      <c r="F11" s="65" t="s">
        <v>46</v>
      </c>
      <c r="G11" s="10"/>
      <c r="I11" s="362"/>
      <c r="J11" s="448"/>
      <c r="K11" s="448"/>
      <c r="L11" s="363"/>
    </row>
    <row r="12" spans="1:12" ht="12.75">
      <c r="A12"/>
      <c r="B12"/>
      <c r="C12" s="28" t="s">
        <v>101</v>
      </c>
      <c r="D12" s="6">
        <v>18817</v>
      </c>
      <c r="E12" s="6">
        <f>D12*1.14</f>
        <v>21451.379999999997</v>
      </c>
      <c r="F12" s="20" t="s">
        <v>46</v>
      </c>
      <c r="G12" s="10"/>
      <c r="I12" s="362"/>
      <c r="J12" s="448"/>
      <c r="K12" s="448"/>
      <c r="L12" s="363"/>
    </row>
    <row r="13" spans="1:12" ht="12.75">
      <c r="A13"/>
      <c r="B13"/>
      <c r="C13" s="29" t="s">
        <v>98</v>
      </c>
      <c r="D13" s="6">
        <v>15055</v>
      </c>
      <c r="E13" s="6">
        <f>D13*1.14</f>
        <v>17162.699999999997</v>
      </c>
      <c r="F13" s="20" t="s">
        <v>46</v>
      </c>
      <c r="G13" s="244"/>
      <c r="I13" s="23"/>
      <c r="J13" s="448"/>
      <c r="K13" s="448"/>
      <c r="L13" s="364"/>
    </row>
    <row r="14" spans="1:12" ht="12.75">
      <c r="A14"/>
      <c r="B14"/>
      <c r="C14" s="29" t="s">
        <v>99</v>
      </c>
      <c r="D14" s="6">
        <v>12588</v>
      </c>
      <c r="E14" s="6">
        <f>D14*1.14</f>
        <v>14350.319999999998</v>
      </c>
      <c r="F14" s="20" t="s">
        <v>46</v>
      </c>
      <c r="G14" s="10"/>
      <c r="I14" s="23"/>
      <c r="J14" s="459"/>
      <c r="K14" s="448"/>
      <c r="L14" s="364"/>
    </row>
    <row r="15" spans="1:12" ht="13.5" thickBot="1">
      <c r="A15"/>
      <c r="B15"/>
      <c r="C15" s="76" t="s">
        <v>100</v>
      </c>
      <c r="D15" s="53">
        <v>11940</v>
      </c>
      <c r="E15" s="53">
        <f>D15*1.14</f>
        <v>13611.599999999999</v>
      </c>
      <c r="F15" s="54" t="s">
        <v>46</v>
      </c>
      <c r="G15" s="10"/>
      <c r="I15" s="362"/>
      <c r="J15" s="459"/>
      <c r="K15" s="448"/>
      <c r="L15" s="365"/>
    </row>
    <row r="16" spans="1:12" ht="12.75">
      <c r="A16"/>
      <c r="B16"/>
      <c r="C16" s="78" t="s">
        <v>41</v>
      </c>
      <c r="D16" s="83"/>
      <c r="E16" s="79"/>
      <c r="F16" s="80"/>
      <c r="G16" s="10"/>
      <c r="I16" s="362"/>
      <c r="J16" s="459"/>
      <c r="K16" s="448"/>
      <c r="L16" s="365"/>
    </row>
    <row r="17" spans="1:12" ht="33" customHeight="1" thickBot="1">
      <c r="A17"/>
      <c r="B17"/>
      <c r="C17" s="160" t="s">
        <v>34</v>
      </c>
      <c r="D17" s="81"/>
      <c r="E17" s="81"/>
      <c r="F17" s="82"/>
      <c r="G17" s="10"/>
      <c r="I17" s="362"/>
      <c r="J17" s="459"/>
      <c r="K17" s="459"/>
      <c r="L17" s="365"/>
    </row>
    <row r="18" spans="1:12" ht="27" customHeight="1">
      <c r="A18"/>
      <c r="B18"/>
      <c r="C18" s="62" t="s">
        <v>35</v>
      </c>
      <c r="D18" s="5">
        <v>368.4</v>
      </c>
      <c r="E18" s="5">
        <f>D18*1.14</f>
        <v>419.97599999999994</v>
      </c>
      <c r="F18" s="77" t="s">
        <v>46</v>
      </c>
      <c r="G18" s="10"/>
      <c r="I18" s="362"/>
      <c r="J18" s="459"/>
      <c r="K18" s="459"/>
      <c r="L18" s="365"/>
    </row>
    <row r="19" spans="1:12" ht="13.5" customHeight="1" thickBot="1">
      <c r="A19"/>
      <c r="B19"/>
      <c r="C19" s="128" t="s">
        <v>27</v>
      </c>
      <c r="D19" s="53">
        <v>1728</v>
      </c>
      <c r="E19" s="53">
        <f>D19*1.14</f>
        <v>1969.9199999999998</v>
      </c>
      <c r="F19" s="118" t="s">
        <v>46</v>
      </c>
      <c r="G19" s="10"/>
      <c r="I19" s="23"/>
      <c r="J19" s="460"/>
      <c r="K19" s="460"/>
      <c r="L19" s="364"/>
    </row>
    <row r="20" spans="1:12" ht="12.75">
      <c r="A20"/>
      <c r="B20"/>
      <c r="C20" s="86" t="s">
        <v>52</v>
      </c>
      <c r="D20" s="83"/>
      <c r="E20" s="79"/>
      <c r="F20" s="165"/>
      <c r="G20" s="10"/>
      <c r="I20" s="23"/>
      <c r="J20" s="23"/>
      <c r="K20" s="23"/>
      <c r="L20" s="367"/>
    </row>
    <row r="21" spans="1:12" ht="13.5" thickBot="1">
      <c r="A21"/>
      <c r="B21"/>
      <c r="C21" s="140" t="s">
        <v>53</v>
      </c>
      <c r="D21" s="91"/>
      <c r="E21" s="81"/>
      <c r="F21" s="166"/>
      <c r="G21" s="10"/>
      <c r="I21" s="23"/>
      <c r="J21" s="368"/>
      <c r="K21" s="23"/>
      <c r="L21" s="367"/>
    </row>
    <row r="22" spans="1:12" ht="12.75">
      <c r="A22"/>
      <c r="B22"/>
      <c r="C22" s="62" t="s">
        <v>54</v>
      </c>
      <c r="D22" s="5">
        <v>0.92</v>
      </c>
      <c r="E22" s="5">
        <f aca="true" t="shared" si="0" ref="E22:E31">D22*1.14</f>
        <v>1.0488</v>
      </c>
      <c r="F22" s="84" t="s">
        <v>46</v>
      </c>
      <c r="G22" s="142"/>
      <c r="I22" s="23"/>
      <c r="J22" s="368"/>
      <c r="K22" s="23"/>
      <c r="L22" s="367"/>
    </row>
    <row r="23" spans="1:12" ht="12.75">
      <c r="A23"/>
      <c r="B23"/>
      <c r="C23" s="7" t="s">
        <v>55</v>
      </c>
      <c r="D23" s="6">
        <v>0</v>
      </c>
      <c r="E23" s="6">
        <f t="shared" si="0"/>
        <v>0</v>
      </c>
      <c r="F23" s="41" t="s">
        <v>46</v>
      </c>
      <c r="G23" s="142"/>
      <c r="I23" s="364"/>
      <c r="J23" s="368"/>
      <c r="K23" s="23"/>
      <c r="L23" s="367"/>
    </row>
    <row r="24" spans="1:12" ht="12.75">
      <c r="A24"/>
      <c r="B24"/>
      <c r="C24" s="7" t="s">
        <v>56</v>
      </c>
      <c r="D24" s="6">
        <v>0.68</v>
      </c>
      <c r="E24" s="6">
        <f t="shared" si="0"/>
        <v>0.7752</v>
      </c>
      <c r="F24" s="20" t="s">
        <v>46</v>
      </c>
      <c r="G24" s="142"/>
      <c r="I24" s="23"/>
      <c r="J24" s="368"/>
      <c r="K24" s="23"/>
      <c r="L24" s="367"/>
    </row>
    <row r="25" spans="1:12" ht="12.75">
      <c r="A25"/>
      <c r="B25"/>
      <c r="C25" s="7" t="s">
        <v>57</v>
      </c>
      <c r="D25" s="6">
        <v>0.68</v>
      </c>
      <c r="E25" s="6">
        <f t="shared" si="0"/>
        <v>0.7752</v>
      </c>
      <c r="F25" s="20" t="s">
        <v>46</v>
      </c>
      <c r="G25" s="142"/>
      <c r="I25" s="23"/>
      <c r="J25" s="368"/>
      <c r="K25" s="23"/>
      <c r="L25" s="367"/>
    </row>
    <row r="26" spans="1:12" ht="12.75">
      <c r="A26"/>
      <c r="B26"/>
      <c r="C26" s="7" t="s">
        <v>58</v>
      </c>
      <c r="D26" s="6">
        <v>0.68</v>
      </c>
      <c r="E26" s="6">
        <f t="shared" si="0"/>
        <v>0.7752</v>
      </c>
      <c r="F26" s="20" t="s">
        <v>46</v>
      </c>
      <c r="G26" s="142"/>
      <c r="I26" s="23"/>
      <c r="J26" s="23"/>
      <c r="K26" s="23"/>
      <c r="L26" s="366"/>
    </row>
    <row r="27" spans="1:12" ht="12.75">
      <c r="A27"/>
      <c r="B27"/>
      <c r="C27" s="7" t="s">
        <v>59</v>
      </c>
      <c r="D27" s="6">
        <v>0.68</v>
      </c>
      <c r="E27" s="6">
        <f t="shared" si="0"/>
        <v>0.7752</v>
      </c>
      <c r="F27" s="20" t="s">
        <v>46</v>
      </c>
      <c r="G27" s="142"/>
      <c r="I27" s="23"/>
      <c r="J27" s="23"/>
      <c r="K27" s="23"/>
      <c r="L27" s="23"/>
    </row>
    <row r="28" spans="1:12" ht="12.75">
      <c r="A28"/>
      <c r="B28"/>
      <c r="C28" s="13" t="s">
        <v>110</v>
      </c>
      <c r="D28" s="6">
        <v>1.45</v>
      </c>
      <c r="E28" s="6">
        <f t="shared" si="0"/>
        <v>1.6529999999999998</v>
      </c>
      <c r="F28" s="41" t="s">
        <v>46</v>
      </c>
      <c r="G28" s="142"/>
      <c r="I28" s="23"/>
      <c r="J28" s="23"/>
      <c r="K28" s="23"/>
      <c r="L28" s="23"/>
    </row>
    <row r="29" spans="1:12" ht="13.5" thickBot="1">
      <c r="A29"/>
      <c r="B29"/>
      <c r="C29" s="4" t="s">
        <v>60</v>
      </c>
      <c r="D29" s="53">
        <v>0</v>
      </c>
      <c r="E29" s="53">
        <f t="shared" si="0"/>
        <v>0</v>
      </c>
      <c r="F29" s="54" t="s">
        <v>46</v>
      </c>
      <c r="G29" s="142"/>
      <c r="I29" s="133"/>
      <c r="J29" s="23"/>
      <c r="K29" s="23"/>
      <c r="L29" s="23"/>
    </row>
    <row r="30" spans="1:12" ht="13.5" thickBot="1">
      <c r="A30"/>
      <c r="B30"/>
      <c r="C30" s="49" t="s">
        <v>61</v>
      </c>
      <c r="D30" s="51"/>
      <c r="E30" s="51"/>
      <c r="F30" s="52"/>
      <c r="G30" s="10"/>
      <c r="I30" s="23"/>
      <c r="J30" s="23"/>
      <c r="K30" s="23"/>
      <c r="L30" s="23"/>
    </row>
    <row r="31" spans="1:12" ht="13.5" thickBot="1">
      <c r="A31"/>
      <c r="B31"/>
      <c r="C31" s="4" t="s">
        <v>62</v>
      </c>
      <c r="D31" s="53">
        <v>0.07</v>
      </c>
      <c r="E31" s="53">
        <f t="shared" si="0"/>
        <v>0.0798</v>
      </c>
      <c r="F31" s="54" t="s">
        <v>46</v>
      </c>
      <c r="G31" s="142"/>
      <c r="I31" s="23"/>
      <c r="J31" s="23"/>
      <c r="K31" s="23"/>
      <c r="L31" s="23"/>
    </row>
    <row r="32" spans="1:7" ht="38.25" customHeight="1">
      <c r="A32"/>
      <c r="B32"/>
      <c r="C32" s="86" t="s">
        <v>104</v>
      </c>
      <c r="D32" s="87"/>
      <c r="E32" s="87"/>
      <c r="F32" s="88"/>
      <c r="G32" s="142"/>
    </row>
    <row r="33" spans="1:7" ht="13.5" thickBot="1">
      <c r="A33"/>
      <c r="B33"/>
      <c r="C33" s="140" t="s">
        <v>6</v>
      </c>
      <c r="D33" s="81"/>
      <c r="E33" s="81"/>
      <c r="F33" s="90"/>
      <c r="G33" s="142"/>
    </row>
    <row r="34" spans="1:7" ht="12.75">
      <c r="A34"/>
      <c r="B34"/>
      <c r="C34" s="24" t="s">
        <v>112</v>
      </c>
      <c r="D34" s="5">
        <v>0.07</v>
      </c>
      <c r="E34" s="5">
        <f aca="true" t="shared" si="1" ref="E34:E41">D34*1.14</f>
        <v>0.0798</v>
      </c>
      <c r="F34" s="84" t="s">
        <v>46</v>
      </c>
      <c r="G34" s="141"/>
    </row>
    <row r="35" spans="1:6" ht="12.75">
      <c r="A35"/>
      <c r="B35"/>
      <c r="C35" s="35" t="s">
        <v>71</v>
      </c>
      <c r="D35" s="6">
        <v>0.07</v>
      </c>
      <c r="E35" s="6">
        <f t="shared" si="1"/>
        <v>0.0798</v>
      </c>
      <c r="F35" s="20" t="s">
        <v>46</v>
      </c>
    </row>
    <row r="36" spans="1:6" ht="12.75">
      <c r="A36"/>
      <c r="B36"/>
      <c r="C36" s="13" t="s">
        <v>113</v>
      </c>
      <c r="D36" s="6">
        <v>0.07</v>
      </c>
      <c r="E36" s="6">
        <f t="shared" si="1"/>
        <v>0.0798</v>
      </c>
      <c r="F36" s="20" t="s">
        <v>46</v>
      </c>
    </row>
    <row r="37" spans="1:6" ht="13.5" thickBot="1">
      <c r="A37"/>
      <c r="B37"/>
      <c r="C37" s="26" t="s">
        <v>114</v>
      </c>
      <c r="D37" s="53">
        <v>0.07</v>
      </c>
      <c r="E37" s="53">
        <f t="shared" si="1"/>
        <v>0.0798</v>
      </c>
      <c r="F37" s="54" t="s">
        <v>46</v>
      </c>
    </row>
    <row r="38" spans="1:6" ht="13.5" thickBot="1">
      <c r="A38"/>
      <c r="B38"/>
      <c r="C38" s="49" t="s">
        <v>93</v>
      </c>
      <c r="D38" s="51"/>
      <c r="E38" s="51"/>
      <c r="F38" s="75"/>
    </row>
    <row r="39" spans="1:6" ht="12.75">
      <c r="A39"/>
      <c r="B39"/>
      <c r="C39" s="24" t="s">
        <v>63</v>
      </c>
      <c r="D39" s="55">
        <v>540.2</v>
      </c>
      <c r="E39" s="55">
        <f t="shared" si="1"/>
        <v>615.828</v>
      </c>
      <c r="F39" s="84" t="s">
        <v>46</v>
      </c>
    </row>
    <row r="40" spans="1:6" ht="12.75">
      <c r="A40"/>
      <c r="B40"/>
      <c r="C40" s="7" t="s">
        <v>64</v>
      </c>
      <c r="D40" s="6">
        <v>272.55</v>
      </c>
      <c r="E40" s="6">
        <f t="shared" si="1"/>
        <v>310.707</v>
      </c>
      <c r="F40" s="20" t="s">
        <v>46</v>
      </c>
    </row>
    <row r="41" spans="1:6" ht="13.5" thickBot="1">
      <c r="A41"/>
      <c r="B41"/>
      <c r="C41" s="92" t="s">
        <v>120</v>
      </c>
      <c r="D41" s="53">
        <v>37.2</v>
      </c>
      <c r="E41" s="53">
        <f t="shared" si="1"/>
        <v>42.408</v>
      </c>
      <c r="F41" s="54" t="s">
        <v>46</v>
      </c>
    </row>
    <row r="42" spans="1:7" ht="12.75">
      <c r="A42"/>
      <c r="B42"/>
      <c r="C42" s="86" t="s">
        <v>115</v>
      </c>
      <c r="D42" s="106"/>
      <c r="E42" s="106"/>
      <c r="F42" s="107"/>
      <c r="G42" s="143"/>
    </row>
    <row r="43" spans="1:7" ht="13.5" thickBot="1">
      <c r="A43"/>
      <c r="B43"/>
      <c r="C43" s="140" t="s">
        <v>7</v>
      </c>
      <c r="D43" s="103" t="s">
        <v>43</v>
      </c>
      <c r="E43" s="104" t="s">
        <v>43</v>
      </c>
      <c r="F43" s="105"/>
      <c r="G43" s="143"/>
    </row>
    <row r="44" spans="1:7" ht="12.75">
      <c r="A44"/>
      <c r="B44"/>
      <c r="C44" s="24" t="s">
        <v>71</v>
      </c>
      <c r="D44" s="55">
        <v>0.33</v>
      </c>
      <c r="E44" s="5">
        <f aca="true" t="shared" si="2" ref="E44:E51">D44*1.14</f>
        <v>0.3762</v>
      </c>
      <c r="F44" s="102" t="s">
        <v>46</v>
      </c>
      <c r="G44" s="143"/>
    </row>
    <row r="45" spans="1:6" ht="12.75">
      <c r="A45"/>
      <c r="B45"/>
      <c r="C45" s="13" t="s">
        <v>113</v>
      </c>
      <c r="D45" s="19">
        <v>0.33</v>
      </c>
      <c r="E45" s="6">
        <f t="shared" si="2"/>
        <v>0.3762</v>
      </c>
      <c r="F45" s="43" t="s">
        <v>46</v>
      </c>
    </row>
    <row r="46" spans="1:6" ht="12.75">
      <c r="A46"/>
      <c r="B46"/>
      <c r="C46" s="13" t="s">
        <v>112</v>
      </c>
      <c r="D46" s="19">
        <v>0.33</v>
      </c>
      <c r="E46" s="6">
        <f t="shared" si="2"/>
        <v>0.3762</v>
      </c>
      <c r="F46" s="43" t="s">
        <v>46</v>
      </c>
    </row>
    <row r="47" spans="1:7" ht="13.5" thickBot="1">
      <c r="A47"/>
      <c r="B47"/>
      <c r="C47" s="26" t="s">
        <v>114</v>
      </c>
      <c r="D47" s="57">
        <v>0.33</v>
      </c>
      <c r="E47" s="53">
        <f t="shared" si="2"/>
        <v>0.3762</v>
      </c>
      <c r="F47" s="108" t="s">
        <v>46</v>
      </c>
      <c r="G47" s="1"/>
    </row>
    <row r="48" spans="1:7" ht="13.5" thickBot="1">
      <c r="A48"/>
      <c r="B48"/>
      <c r="C48" s="49" t="s">
        <v>66</v>
      </c>
      <c r="D48" s="51"/>
      <c r="E48" s="51"/>
      <c r="F48" s="75"/>
      <c r="G48" s="10"/>
    </row>
    <row r="49" spans="1:7" ht="12.75">
      <c r="A49"/>
      <c r="B49"/>
      <c r="C49" s="62" t="s">
        <v>29</v>
      </c>
      <c r="D49" s="5">
        <v>1201.6</v>
      </c>
      <c r="E49" s="5">
        <f t="shared" si="2"/>
        <v>1369.8239999999998</v>
      </c>
      <c r="F49" s="63" t="s">
        <v>46</v>
      </c>
      <c r="G49" s="10"/>
    </row>
    <row r="50" spans="1:7" ht="12.75">
      <c r="A50"/>
      <c r="B50"/>
      <c r="C50" s="24" t="s">
        <v>30</v>
      </c>
      <c r="D50" s="5">
        <v>0.01</v>
      </c>
      <c r="E50" s="5">
        <f t="shared" si="2"/>
        <v>0.011399999999999999</v>
      </c>
      <c r="F50" s="65" t="s">
        <v>46</v>
      </c>
      <c r="G50" s="10"/>
    </row>
    <row r="51" spans="1:7" ht="13.5" thickBot="1">
      <c r="A51"/>
      <c r="B51"/>
      <c r="C51" s="69" t="s">
        <v>31</v>
      </c>
      <c r="D51" s="12">
        <v>0.01</v>
      </c>
      <c r="E51" s="12">
        <f t="shared" si="2"/>
        <v>0.011399999999999999</v>
      </c>
      <c r="F51" s="70" t="s">
        <v>46</v>
      </c>
      <c r="G51" s="10"/>
    </row>
    <row r="52" spans="1:7" ht="12.75">
      <c r="A52"/>
      <c r="B52"/>
      <c r="C52" s="86" t="s">
        <v>33</v>
      </c>
      <c r="D52" s="79"/>
      <c r="E52" s="79"/>
      <c r="F52" s="112"/>
      <c r="G52" s="10"/>
    </row>
    <row r="53" spans="1:7" ht="13.5" thickBot="1">
      <c r="A53"/>
      <c r="B53"/>
      <c r="C53" s="89" t="s">
        <v>40</v>
      </c>
      <c r="D53" s="81"/>
      <c r="E53" s="81"/>
      <c r="F53" s="136"/>
      <c r="G53" s="10"/>
    </row>
    <row r="54" spans="1:7" ht="12.75">
      <c r="A54"/>
      <c r="B54"/>
      <c r="C54" s="180" t="s">
        <v>147</v>
      </c>
      <c r="D54" s="181">
        <v>10.92</v>
      </c>
      <c r="E54" s="181">
        <v>12.45</v>
      </c>
      <c r="F54" s="182" t="s">
        <v>46</v>
      </c>
      <c r="G54" s="10"/>
    </row>
    <row r="55" spans="1:7" ht="12.75">
      <c r="A55"/>
      <c r="B55"/>
      <c r="C55" s="13" t="s">
        <v>148</v>
      </c>
      <c r="D55" s="183" t="s">
        <v>92</v>
      </c>
      <c r="E55" s="183" t="s">
        <v>92</v>
      </c>
      <c r="F55" s="45" t="s">
        <v>46</v>
      </c>
      <c r="G55" s="142"/>
    </row>
    <row r="56" spans="1:7" ht="13.5" thickBot="1">
      <c r="A56"/>
      <c r="B56"/>
      <c r="C56" s="16" t="s">
        <v>149</v>
      </c>
      <c r="D56" s="122">
        <v>54.59</v>
      </c>
      <c r="E56" s="122">
        <v>62.23</v>
      </c>
      <c r="F56" s="184" t="s">
        <v>46</v>
      </c>
      <c r="G56" s="142"/>
    </row>
    <row r="57" spans="1:7" ht="12.75">
      <c r="A57"/>
      <c r="B57"/>
      <c r="C57" s="3"/>
      <c r="D57" s="8"/>
      <c r="E57" s="8"/>
      <c r="F57" s="138"/>
      <c r="G57" s="142"/>
    </row>
    <row r="58" spans="1:7" ht="12.75">
      <c r="A58"/>
      <c r="B58"/>
      <c r="C58" s="3"/>
      <c r="D58" s="8"/>
      <c r="E58" s="8"/>
      <c r="F58" s="138"/>
      <c r="G58" s="142"/>
    </row>
    <row r="59" spans="1:7" ht="12.75">
      <c r="A59"/>
      <c r="B59"/>
      <c r="C59" s="3"/>
      <c r="D59" s="8"/>
      <c r="E59" s="8"/>
      <c r="F59" s="138"/>
      <c r="G59" s="142"/>
    </row>
    <row r="60" spans="1:7" ht="12.75">
      <c r="A60"/>
      <c r="B60"/>
      <c r="C60" s="3"/>
      <c r="D60" s="8"/>
      <c r="E60" s="8"/>
      <c r="F60" s="138"/>
      <c r="G60" s="142"/>
    </row>
    <row r="61" spans="1:7" ht="12.75">
      <c r="A61"/>
      <c r="B61"/>
      <c r="G61" s="142"/>
    </row>
    <row r="62" spans="1:7" ht="12.75">
      <c r="A62" s="27"/>
      <c r="B62" s="27"/>
      <c r="C62" s="27"/>
      <c r="D62" s="27"/>
      <c r="E62" s="27"/>
      <c r="F62" s="27"/>
      <c r="G62" s="27"/>
    </row>
    <row r="63" spans="1:12" ht="19.5" customHeight="1">
      <c r="A63" s="27"/>
      <c r="B63" s="27"/>
      <c r="C63" s="2" t="s">
        <v>194</v>
      </c>
      <c r="D63" s="2"/>
      <c r="E63" s="2"/>
      <c r="F63" s="162" t="s">
        <v>109</v>
      </c>
      <c r="G63" s="27"/>
      <c r="H63" s="135"/>
      <c r="I63" s="2" t="s">
        <v>49</v>
      </c>
      <c r="J63" s="2"/>
      <c r="K63" s="2"/>
      <c r="L63" s="162" t="s">
        <v>44</v>
      </c>
    </row>
    <row r="64" spans="1:7" ht="13.5" customHeight="1" thickBot="1">
      <c r="A64" s="27"/>
      <c r="B64" s="27"/>
      <c r="G64" s="27"/>
    </row>
    <row r="65" spans="1:12" ht="17.25" customHeight="1" thickBot="1">
      <c r="A65" s="27"/>
      <c r="B65" s="27"/>
      <c r="C65" s="222" t="s">
        <v>177</v>
      </c>
      <c r="D65" s="385" t="s">
        <v>178</v>
      </c>
      <c r="E65" s="229"/>
      <c r="F65" s="229" t="s">
        <v>179</v>
      </c>
      <c r="G65" s="27"/>
      <c r="I65" s="153" t="s">
        <v>49</v>
      </c>
      <c r="J65" s="187" t="s">
        <v>1</v>
      </c>
      <c r="K65" s="187" t="s">
        <v>146</v>
      </c>
      <c r="L65" s="172" t="s">
        <v>2</v>
      </c>
    </row>
    <row r="66" spans="1:12" ht="39" customHeight="1">
      <c r="A66" s="27"/>
      <c r="B66" s="27"/>
      <c r="C66" s="224" t="s">
        <v>196</v>
      </c>
      <c r="D66" s="386" t="s">
        <v>333</v>
      </c>
      <c r="E66" s="386"/>
      <c r="F66" s="225" t="s">
        <v>197</v>
      </c>
      <c r="G66" s="27"/>
      <c r="H66" s="1"/>
      <c r="I66" s="86" t="s">
        <v>78</v>
      </c>
      <c r="J66" s="79"/>
      <c r="K66" s="79"/>
      <c r="L66" s="80"/>
    </row>
    <row r="67" spans="1:12" ht="26.25" thickBot="1">
      <c r="A67" s="27"/>
      <c r="B67" s="27"/>
      <c r="C67" s="223" t="s">
        <v>198</v>
      </c>
      <c r="D67" s="387" t="s">
        <v>333</v>
      </c>
      <c r="E67" s="387"/>
      <c r="F67" s="226" t="s">
        <v>199</v>
      </c>
      <c r="G67" s="27"/>
      <c r="H67" s="10"/>
      <c r="I67" s="140" t="s">
        <v>45</v>
      </c>
      <c r="J67" s="81"/>
      <c r="K67" s="81"/>
      <c r="L67" s="82"/>
    </row>
    <row r="68" spans="1:12" ht="12.75">
      <c r="A68" s="27"/>
      <c r="B68" s="27"/>
      <c r="C68" s="34" t="s">
        <v>181</v>
      </c>
      <c r="D68" s="388" t="s">
        <v>200</v>
      </c>
      <c r="E68" s="388"/>
      <c r="F68" s="227" t="s">
        <v>180</v>
      </c>
      <c r="G68" s="27"/>
      <c r="H68" s="10"/>
      <c r="I68" s="189" t="s">
        <v>123</v>
      </c>
      <c r="J68" s="185" t="s">
        <v>92</v>
      </c>
      <c r="K68" s="185" t="s">
        <v>92</v>
      </c>
      <c r="L68" s="179" t="s">
        <v>46</v>
      </c>
    </row>
    <row r="69" spans="1:12" ht="12.75">
      <c r="A69" s="27"/>
      <c r="B69" s="27"/>
      <c r="C69" s="34" t="s">
        <v>182</v>
      </c>
      <c r="D69" s="404" t="s">
        <v>183</v>
      </c>
      <c r="E69" s="406"/>
      <c r="F69" s="227" t="s">
        <v>180</v>
      </c>
      <c r="G69" s="27"/>
      <c r="H69" s="10"/>
      <c r="I69" s="186" t="s">
        <v>8</v>
      </c>
      <c r="J69" s="19"/>
      <c r="K69" s="19"/>
      <c r="L69" s="45"/>
    </row>
    <row r="70" spans="1:12" ht="12.75" customHeight="1">
      <c r="A70" s="27"/>
      <c r="B70" s="27"/>
      <c r="C70" s="223" t="s">
        <v>184</v>
      </c>
      <c r="D70" s="404" t="s">
        <v>185</v>
      </c>
      <c r="E70" s="406"/>
      <c r="F70" s="228" t="s">
        <v>201</v>
      </c>
      <c r="G70" s="27"/>
      <c r="H70" s="10"/>
      <c r="I70" s="13" t="s">
        <v>76</v>
      </c>
      <c r="J70" s="19">
        <v>2.33</v>
      </c>
      <c r="K70" s="19">
        <f>J70*1.14</f>
        <v>2.6561999999999997</v>
      </c>
      <c r="L70" s="39" t="s">
        <v>46</v>
      </c>
    </row>
    <row r="71" spans="1:12" ht="12.75" customHeight="1">
      <c r="A71" s="27"/>
      <c r="B71" s="27"/>
      <c r="C71" s="223" t="s">
        <v>186</v>
      </c>
      <c r="D71" s="404" t="s">
        <v>187</v>
      </c>
      <c r="E71" s="406"/>
      <c r="F71" s="228" t="s">
        <v>201</v>
      </c>
      <c r="G71" s="27"/>
      <c r="H71" s="10"/>
      <c r="I71" s="13" t="s">
        <v>77</v>
      </c>
      <c r="J71" s="19">
        <v>2.33</v>
      </c>
      <c r="K71" s="19">
        <f>J71*1.14</f>
        <v>2.6561999999999997</v>
      </c>
      <c r="L71" s="39" t="s">
        <v>46</v>
      </c>
    </row>
    <row r="72" spans="1:12" ht="12.75" customHeight="1">
      <c r="A72" s="27"/>
      <c r="B72" s="27"/>
      <c r="C72" s="223" t="s">
        <v>188</v>
      </c>
      <c r="D72" s="404" t="s">
        <v>189</v>
      </c>
      <c r="E72" s="405"/>
      <c r="F72" s="228" t="s">
        <v>201</v>
      </c>
      <c r="G72" s="27"/>
      <c r="H72" s="10"/>
      <c r="I72" s="186" t="s">
        <v>9</v>
      </c>
      <c r="J72" s="19"/>
      <c r="K72" s="19"/>
      <c r="L72" s="39"/>
    </row>
    <row r="73" spans="1:12" ht="12.75" customHeight="1">
      <c r="A73" s="27"/>
      <c r="B73" s="27"/>
      <c r="C73" s="223" t="s">
        <v>190</v>
      </c>
      <c r="D73" s="404" t="s">
        <v>191</v>
      </c>
      <c r="E73" s="405"/>
      <c r="F73" s="228" t="s">
        <v>201</v>
      </c>
      <c r="G73" s="27"/>
      <c r="H73" s="10"/>
      <c r="I73" s="13" t="s">
        <v>76</v>
      </c>
      <c r="J73" s="19">
        <v>9.43</v>
      </c>
      <c r="K73" s="19">
        <f>J73*1.14</f>
        <v>10.7502</v>
      </c>
      <c r="L73" s="39" t="s">
        <v>46</v>
      </c>
    </row>
    <row r="74" spans="1:13" ht="12.75" customHeight="1">
      <c r="A74" s="27"/>
      <c r="B74" s="27"/>
      <c r="C74" s="34" t="s">
        <v>192</v>
      </c>
      <c r="D74" s="399" t="s">
        <v>193</v>
      </c>
      <c r="E74" s="400"/>
      <c r="F74" s="230" t="s">
        <v>214</v>
      </c>
      <c r="G74" s="27"/>
      <c r="H74" s="10"/>
      <c r="I74" s="26" t="s">
        <v>77</v>
      </c>
      <c r="J74" s="19">
        <v>9.43</v>
      </c>
      <c r="K74" s="19">
        <f>J74*1.14</f>
        <v>10.7502</v>
      </c>
      <c r="L74" s="39" t="s">
        <v>46</v>
      </c>
      <c r="M74" s="143"/>
    </row>
    <row r="75" spans="1:12" ht="13.5" customHeight="1" thickBot="1">
      <c r="A75" s="27"/>
      <c r="B75" s="27"/>
      <c r="C75" s="240"/>
      <c r="D75" s="234">
        <v>1</v>
      </c>
      <c r="E75" s="231" t="s">
        <v>210</v>
      </c>
      <c r="F75" s="233">
        <v>1</v>
      </c>
      <c r="G75" s="27"/>
      <c r="H75" s="10"/>
      <c r="I75" s="21"/>
      <c r="J75" s="188"/>
      <c r="K75" s="188"/>
      <c r="L75" s="100"/>
    </row>
    <row r="76" spans="1:12" ht="13.5" thickBot="1">
      <c r="A76" s="27"/>
      <c r="B76" s="27"/>
      <c r="C76" s="241"/>
      <c r="D76" s="235" t="s">
        <v>202</v>
      </c>
      <c r="E76" s="231" t="s">
        <v>211</v>
      </c>
      <c r="F76" s="233">
        <v>0.9</v>
      </c>
      <c r="G76" s="27"/>
      <c r="H76" s="10"/>
      <c r="I76" s="49" t="s">
        <v>103</v>
      </c>
      <c r="J76" s="51"/>
      <c r="K76" s="51"/>
      <c r="L76" s="85"/>
    </row>
    <row r="77" spans="1:13" ht="12.75">
      <c r="A77"/>
      <c r="B77"/>
      <c r="C77" s="241"/>
      <c r="D77" s="235" t="s">
        <v>203</v>
      </c>
      <c r="E77" s="231" t="s">
        <v>212</v>
      </c>
      <c r="F77" s="233">
        <v>0.8</v>
      </c>
      <c r="H77" s="10"/>
      <c r="I77" s="189" t="s">
        <v>124</v>
      </c>
      <c r="J77" s="185" t="s">
        <v>92</v>
      </c>
      <c r="K77" s="185" t="s">
        <v>92</v>
      </c>
      <c r="L77" s="179" t="s">
        <v>46</v>
      </c>
      <c r="M77" s="143"/>
    </row>
    <row r="78" spans="1:12" ht="12.75">
      <c r="A78"/>
      <c r="B78"/>
      <c r="C78" s="242" t="s">
        <v>213</v>
      </c>
      <c r="D78" s="235" t="s">
        <v>204</v>
      </c>
      <c r="E78" s="231" t="s">
        <v>205</v>
      </c>
      <c r="F78" s="233">
        <v>0.7</v>
      </c>
      <c r="H78" s="10"/>
      <c r="I78" s="186" t="s">
        <v>8</v>
      </c>
      <c r="J78" s="19"/>
      <c r="K78" s="19"/>
      <c r="L78" s="45"/>
    </row>
    <row r="79" spans="1:12" ht="12.75">
      <c r="A79"/>
      <c r="B79"/>
      <c r="C79" s="241"/>
      <c r="D79" s="235" t="s">
        <v>206</v>
      </c>
      <c r="E79" s="231" t="s">
        <v>208</v>
      </c>
      <c r="F79" s="233">
        <v>0.6</v>
      </c>
      <c r="H79" s="10"/>
      <c r="I79" s="13" t="s">
        <v>76</v>
      </c>
      <c r="J79" s="19">
        <v>1.16</v>
      </c>
      <c r="K79" s="19">
        <f>J79*1.14</f>
        <v>1.3223999999999998</v>
      </c>
      <c r="L79" s="39" t="s">
        <v>46</v>
      </c>
    </row>
    <row r="80" spans="1:13" ht="12.75">
      <c r="A80"/>
      <c r="B80"/>
      <c r="C80" s="241"/>
      <c r="D80" s="236" t="s">
        <v>207</v>
      </c>
      <c r="E80" s="232" t="s">
        <v>209</v>
      </c>
      <c r="F80" s="233">
        <v>0.5</v>
      </c>
      <c r="H80" s="10"/>
      <c r="I80" s="13" t="s">
        <v>77</v>
      </c>
      <c r="J80" s="19">
        <v>1.16</v>
      </c>
      <c r="K80" s="19">
        <f>J80*1.14</f>
        <v>1.3223999999999998</v>
      </c>
      <c r="L80" s="39" t="s">
        <v>46</v>
      </c>
      <c r="M80" s="143"/>
    </row>
    <row r="81" spans="1:12" ht="26.25" thickBot="1">
      <c r="A81"/>
      <c r="B81"/>
      <c r="C81" s="239"/>
      <c r="D81" s="238"/>
      <c r="E81" s="237"/>
      <c r="F81" s="243" t="s">
        <v>329</v>
      </c>
      <c r="H81" s="10"/>
      <c r="I81" s="186" t="s">
        <v>9</v>
      </c>
      <c r="J81" s="19"/>
      <c r="K81" s="19"/>
      <c r="L81" s="39"/>
    </row>
    <row r="82" spans="1:12" ht="13.5" thickBot="1">
      <c r="A82"/>
      <c r="B82"/>
      <c r="C82" s="383" t="s">
        <v>330</v>
      </c>
      <c r="D82" s="220" t="s">
        <v>331</v>
      </c>
      <c r="E82" s="220"/>
      <c r="F82" s="384">
        <v>0.5</v>
      </c>
      <c r="H82" s="10"/>
      <c r="I82" s="13" t="s">
        <v>76</v>
      </c>
      <c r="J82" s="19">
        <v>7.1</v>
      </c>
      <c r="K82" s="19">
        <f>J82*1.14</f>
        <v>8.094</v>
      </c>
      <c r="L82" s="39" t="s">
        <v>46</v>
      </c>
    </row>
    <row r="83" spans="1:13" ht="13.5" thickBot="1">
      <c r="A83"/>
      <c r="B83"/>
      <c r="C83" s="17"/>
      <c r="H83" s="10"/>
      <c r="I83" s="26" t="s">
        <v>77</v>
      </c>
      <c r="J83" s="19">
        <v>7.1</v>
      </c>
      <c r="K83" s="19">
        <f>J83*1.14</f>
        <v>8.094</v>
      </c>
      <c r="L83" s="58" t="s">
        <v>46</v>
      </c>
      <c r="M83" s="143"/>
    </row>
    <row r="84" spans="1:12" ht="13.5" thickBot="1">
      <c r="A84"/>
      <c r="B84"/>
      <c r="C84" s="133" t="s">
        <v>84</v>
      </c>
      <c r="H84" s="10"/>
      <c r="I84" s="49" t="s">
        <v>102</v>
      </c>
      <c r="J84" s="51"/>
      <c r="K84" s="51"/>
      <c r="L84" s="85"/>
    </row>
    <row r="85" spans="1:12" ht="12.75">
      <c r="A85"/>
      <c r="B85"/>
      <c r="C85" s="27" t="s">
        <v>332</v>
      </c>
      <c r="H85" s="10"/>
      <c r="I85" s="189" t="s">
        <v>124</v>
      </c>
      <c r="J85" s="185" t="s">
        <v>92</v>
      </c>
      <c r="K85" s="185" t="s">
        <v>92</v>
      </c>
      <c r="L85" s="179" t="s">
        <v>46</v>
      </c>
    </row>
    <row r="86" spans="1:12" ht="12.75">
      <c r="A86"/>
      <c r="B86"/>
      <c r="C86" s="27" t="s">
        <v>195</v>
      </c>
      <c r="H86" s="10"/>
      <c r="I86" s="186" t="s">
        <v>8</v>
      </c>
      <c r="J86" s="19"/>
      <c r="K86" s="19"/>
      <c r="L86" s="45"/>
    </row>
    <row r="87" spans="1:12" ht="12.75">
      <c r="A87"/>
      <c r="B87"/>
      <c r="H87" s="10"/>
      <c r="I87" s="13" t="s">
        <v>76</v>
      </c>
      <c r="J87" s="19">
        <v>1.16</v>
      </c>
      <c r="K87" s="19">
        <f>J87*1.14</f>
        <v>1.3223999999999998</v>
      </c>
      <c r="L87" s="39" t="s">
        <v>46</v>
      </c>
    </row>
    <row r="88" spans="1:12" ht="12.75">
      <c r="A88"/>
      <c r="B88"/>
      <c r="C88" s="133"/>
      <c r="D88" s="358"/>
      <c r="E88" s="23"/>
      <c r="F88" s="15"/>
      <c r="H88" s="10"/>
      <c r="I88" s="13" t="s">
        <v>77</v>
      </c>
      <c r="J88" s="19">
        <v>1.16</v>
      </c>
      <c r="K88" s="19">
        <f>J88*1.14</f>
        <v>1.3223999999999998</v>
      </c>
      <c r="L88" s="39" t="s">
        <v>46</v>
      </c>
    </row>
    <row r="89" spans="1:12" ht="12.75">
      <c r="A89"/>
      <c r="B89"/>
      <c r="C89" s="358"/>
      <c r="D89" s="359"/>
      <c r="E89" s="359"/>
      <c r="F89" s="357"/>
      <c r="H89" s="10"/>
      <c r="I89" s="186" t="s">
        <v>9</v>
      </c>
      <c r="J89" s="19"/>
      <c r="K89" s="19"/>
      <c r="L89" s="39"/>
    </row>
    <row r="90" spans="1:12" ht="12.75">
      <c r="A90"/>
      <c r="B90"/>
      <c r="C90" s="358"/>
      <c r="D90" s="359"/>
      <c r="E90" s="22"/>
      <c r="F90" s="357"/>
      <c r="H90" s="10"/>
      <c r="I90" s="13" t="s">
        <v>76</v>
      </c>
      <c r="J90" s="19">
        <v>7.1</v>
      </c>
      <c r="K90" s="19">
        <f>J90*1.14</f>
        <v>8.094</v>
      </c>
      <c r="L90" s="39" t="s">
        <v>46</v>
      </c>
    </row>
    <row r="91" spans="1:12" ht="17.25" customHeight="1" thickBot="1">
      <c r="A91"/>
      <c r="B91"/>
      <c r="C91" s="358"/>
      <c r="D91" s="359"/>
      <c r="E91" s="22"/>
      <c r="F91" s="357"/>
      <c r="I91" s="26" t="s">
        <v>77</v>
      </c>
      <c r="J91" s="19">
        <v>7.1</v>
      </c>
      <c r="K91" s="19">
        <f>J91*1.14</f>
        <v>8.094</v>
      </c>
      <c r="L91" s="58" t="s">
        <v>46</v>
      </c>
    </row>
    <row r="92" spans="1:12" ht="21" customHeight="1" thickBot="1">
      <c r="A92"/>
      <c r="B92"/>
      <c r="C92" s="358"/>
      <c r="D92" s="359"/>
      <c r="E92" s="23"/>
      <c r="F92" s="178"/>
      <c r="I92" s="49" t="s">
        <v>126</v>
      </c>
      <c r="J92" s="51"/>
      <c r="K92" s="51"/>
      <c r="L92" s="85"/>
    </row>
    <row r="93" spans="1:12" ht="13.5" thickBot="1">
      <c r="A93"/>
      <c r="B93"/>
      <c r="C93" s="1"/>
      <c r="D93" s="156"/>
      <c r="I93" s="190" t="s">
        <v>140</v>
      </c>
      <c r="J93" s="110" t="s">
        <v>92</v>
      </c>
      <c r="K93" s="110" t="s">
        <v>92</v>
      </c>
      <c r="L93" s="111" t="s">
        <v>46</v>
      </c>
    </row>
    <row r="94" spans="1:12" ht="13.5" thickBot="1">
      <c r="A94"/>
      <c r="B94"/>
      <c r="C94" s="156"/>
      <c r="D94" s="197"/>
      <c r="I94" s="49" t="s">
        <v>334</v>
      </c>
      <c r="J94" s="50"/>
      <c r="K94" s="51"/>
      <c r="L94" s="75"/>
    </row>
    <row r="95" spans="1:12" ht="13.5" thickBot="1">
      <c r="A95"/>
      <c r="B95"/>
      <c r="C95" s="156"/>
      <c r="D95" s="197"/>
      <c r="I95" s="21" t="s">
        <v>67</v>
      </c>
      <c r="J95" s="99">
        <v>6856</v>
      </c>
      <c r="K95" s="72">
        <v>7105.392</v>
      </c>
      <c r="L95" s="100" t="s">
        <v>46</v>
      </c>
    </row>
    <row r="96" spans="1:12" ht="12.75">
      <c r="A96"/>
      <c r="B96"/>
      <c r="C96" s="156"/>
      <c r="D96" s="197"/>
      <c r="G96" s="10"/>
      <c r="I96" s="86" t="s">
        <v>68</v>
      </c>
      <c r="J96" s="79"/>
      <c r="K96" s="79"/>
      <c r="L96" s="96"/>
    </row>
    <row r="97" spans="1:12" ht="13.5" thickBot="1">
      <c r="A97"/>
      <c r="B97"/>
      <c r="C97" s="156"/>
      <c r="D97" s="197"/>
      <c r="I97" s="140" t="s">
        <v>45</v>
      </c>
      <c r="J97" s="167"/>
      <c r="K97" s="167"/>
      <c r="L97" s="168"/>
    </row>
    <row r="98" spans="1:12" ht="12.75">
      <c r="A98"/>
      <c r="B98"/>
      <c r="G98" s="1"/>
      <c r="I98" s="24" t="s">
        <v>76</v>
      </c>
      <c r="J98" s="5">
        <v>6.86</v>
      </c>
      <c r="K98" s="5">
        <f>J98*1.14</f>
        <v>7.820399999999999</v>
      </c>
      <c r="L98" s="65" t="s">
        <v>46</v>
      </c>
    </row>
    <row r="99" spans="1:12" ht="13.5" thickBot="1">
      <c r="A99"/>
      <c r="B99"/>
      <c r="G99" s="10"/>
      <c r="I99" s="26" t="s">
        <v>77</v>
      </c>
      <c r="J99" s="53">
        <v>6.86</v>
      </c>
      <c r="K99" s="53">
        <f>J99*1.14</f>
        <v>7.820399999999999</v>
      </c>
      <c r="L99" s="66" t="s">
        <v>46</v>
      </c>
    </row>
    <row r="100" spans="1:12" ht="13.5" thickBot="1">
      <c r="A100"/>
      <c r="B100"/>
      <c r="G100" s="10"/>
      <c r="I100" s="49" t="s">
        <v>103</v>
      </c>
      <c r="J100" s="51" t="s">
        <v>43</v>
      </c>
      <c r="K100" s="51" t="s">
        <v>43</v>
      </c>
      <c r="L100" s="101" t="s">
        <v>43</v>
      </c>
    </row>
    <row r="101" spans="1:12" ht="12.75">
      <c r="A101"/>
      <c r="B101"/>
      <c r="G101" s="10"/>
      <c r="I101" s="24" t="s">
        <v>76</v>
      </c>
      <c r="J101" s="5">
        <v>3.43</v>
      </c>
      <c r="K101" s="5">
        <f>J101*1.14</f>
        <v>3.9101999999999997</v>
      </c>
      <c r="L101" s="65" t="s">
        <v>46</v>
      </c>
    </row>
    <row r="102" spans="1:12" ht="13.5" thickBot="1">
      <c r="A102"/>
      <c r="B102"/>
      <c r="G102" s="10"/>
      <c r="I102" s="26" t="s">
        <v>77</v>
      </c>
      <c r="J102" s="53">
        <v>3.43</v>
      </c>
      <c r="K102" s="53">
        <f>J102*1.14</f>
        <v>3.9101999999999997</v>
      </c>
      <c r="L102" s="66" t="s">
        <v>46</v>
      </c>
    </row>
    <row r="103" spans="1:12" ht="13.5" thickBot="1">
      <c r="A103"/>
      <c r="B103"/>
      <c r="G103" s="10"/>
      <c r="H103" s="1"/>
      <c r="I103" s="49" t="s">
        <v>102</v>
      </c>
      <c r="J103" s="51" t="s">
        <v>43</v>
      </c>
      <c r="K103" s="51" t="s">
        <v>43</v>
      </c>
      <c r="L103" s="101" t="s">
        <v>43</v>
      </c>
    </row>
    <row r="104" spans="1:12" ht="12.75">
      <c r="A104"/>
      <c r="B104"/>
      <c r="G104" s="10"/>
      <c r="H104" s="10"/>
      <c r="I104" s="24" t="s">
        <v>76</v>
      </c>
      <c r="J104" s="5">
        <v>4.56</v>
      </c>
      <c r="K104" s="5">
        <f>J104*1.14</f>
        <v>5.1983999999999995</v>
      </c>
      <c r="L104" s="65" t="s">
        <v>46</v>
      </c>
    </row>
    <row r="105" spans="1:12" ht="13.5" thickBot="1">
      <c r="A105"/>
      <c r="B105"/>
      <c r="G105" s="10"/>
      <c r="H105" s="10"/>
      <c r="I105" s="16" t="s">
        <v>77</v>
      </c>
      <c r="J105" s="9">
        <v>4.56</v>
      </c>
      <c r="K105" s="9">
        <f>J105*1.14</f>
        <v>5.1983999999999995</v>
      </c>
      <c r="L105" s="44" t="s">
        <v>46</v>
      </c>
    </row>
    <row r="106" spans="1:12" ht="13.5" thickBot="1">
      <c r="A106"/>
      <c r="B106"/>
      <c r="G106" s="10"/>
      <c r="H106" s="10"/>
      <c r="I106" s="49" t="s">
        <v>70</v>
      </c>
      <c r="J106" s="51"/>
      <c r="K106" s="51"/>
      <c r="L106" s="52"/>
    </row>
    <row r="107" spans="1:12" ht="12.75">
      <c r="A107"/>
      <c r="B107"/>
      <c r="G107" s="10"/>
      <c r="H107" s="10"/>
      <c r="I107" s="64" t="s">
        <v>117</v>
      </c>
      <c r="J107" s="53">
        <v>4040.7</v>
      </c>
      <c r="K107" s="53">
        <f>J107*1.14</f>
        <v>4606.397999999999</v>
      </c>
      <c r="L107" s="54" t="s">
        <v>46</v>
      </c>
    </row>
    <row r="108" spans="1:12" ht="12.75">
      <c r="A108"/>
      <c r="B108"/>
      <c r="G108" s="10"/>
      <c r="H108" s="10"/>
      <c r="I108" s="62" t="s">
        <v>119</v>
      </c>
      <c r="J108" s="5">
        <v>1320.55</v>
      </c>
      <c r="K108" s="5">
        <f>J108*1.14</f>
        <v>1505.427</v>
      </c>
      <c r="L108" s="84" t="s">
        <v>46</v>
      </c>
    </row>
    <row r="109" spans="1:12" ht="12.75">
      <c r="A109"/>
      <c r="B109"/>
      <c r="G109" s="10"/>
      <c r="H109" s="10"/>
      <c r="I109" s="28" t="s">
        <v>54</v>
      </c>
      <c r="J109" s="60">
        <v>1384.95</v>
      </c>
      <c r="K109" s="6">
        <f>J109*1.14</f>
        <v>1578.8429999999998</v>
      </c>
      <c r="L109" s="20" t="s">
        <v>46</v>
      </c>
    </row>
    <row r="110" spans="1:12" ht="12.75">
      <c r="A110"/>
      <c r="B110"/>
      <c r="G110" s="10"/>
      <c r="H110" s="10"/>
      <c r="I110" s="42" t="s">
        <v>118</v>
      </c>
      <c r="J110" s="6">
        <v>1384.95</v>
      </c>
      <c r="K110" s="6">
        <f>J110*1.14</f>
        <v>1578.8429999999998</v>
      </c>
      <c r="L110" s="20" t="s">
        <v>46</v>
      </c>
    </row>
    <row r="111" spans="1:12" ht="12.75">
      <c r="A111"/>
      <c r="B111"/>
      <c r="G111" s="10"/>
      <c r="H111" s="10"/>
      <c r="I111" s="129" t="s">
        <v>0</v>
      </c>
      <c r="J111" s="158" t="s">
        <v>46</v>
      </c>
      <c r="K111" s="158" t="s">
        <v>46</v>
      </c>
      <c r="L111" s="20" t="s">
        <v>46</v>
      </c>
    </row>
    <row r="112" spans="1:12" ht="12.75">
      <c r="A112"/>
      <c r="B112"/>
      <c r="G112" s="10"/>
      <c r="H112" s="10"/>
      <c r="I112" s="13" t="s">
        <v>74</v>
      </c>
      <c r="J112" s="19">
        <v>1440.65</v>
      </c>
      <c r="K112" s="6">
        <f>J112*1.14</f>
        <v>1642.341</v>
      </c>
      <c r="L112" s="39" t="s">
        <v>46</v>
      </c>
    </row>
    <row r="113" spans="1:12" ht="12.75">
      <c r="A113"/>
      <c r="B113"/>
      <c r="G113" s="10"/>
      <c r="H113" s="10"/>
      <c r="I113" s="7" t="s">
        <v>73</v>
      </c>
      <c r="J113" s="6">
        <v>690</v>
      </c>
      <c r="K113" s="6">
        <f>J113*1.14</f>
        <v>786.5999999999999</v>
      </c>
      <c r="L113" s="20" t="s">
        <v>46</v>
      </c>
    </row>
    <row r="114" spans="1:12" ht="13.5" thickBot="1">
      <c r="A114"/>
      <c r="B114"/>
      <c r="G114" s="10"/>
      <c r="H114" s="10"/>
      <c r="I114" s="7" t="s">
        <v>72</v>
      </c>
      <c r="J114" s="6">
        <v>330.1</v>
      </c>
      <c r="K114" s="6">
        <f>J114*1.14</f>
        <v>376.314</v>
      </c>
      <c r="L114" s="20" t="s">
        <v>46</v>
      </c>
    </row>
    <row r="115" spans="1:12" ht="13.5" thickBot="1">
      <c r="A115"/>
      <c r="B115"/>
      <c r="G115" s="10"/>
      <c r="H115" s="10"/>
      <c r="I115" s="49" t="s">
        <v>75</v>
      </c>
      <c r="J115" s="51"/>
      <c r="K115" s="51"/>
      <c r="L115" s="109"/>
    </row>
    <row r="116" spans="1:12" ht="12.75">
      <c r="A116"/>
      <c r="B116"/>
      <c r="G116" s="10"/>
      <c r="H116" s="10"/>
      <c r="I116" s="62" t="s">
        <v>10</v>
      </c>
      <c r="J116" s="5">
        <v>660.7</v>
      </c>
      <c r="K116" s="5">
        <f>J116*1.14</f>
        <v>753.198</v>
      </c>
      <c r="L116" s="84" t="s">
        <v>46</v>
      </c>
    </row>
    <row r="117" spans="1:12" ht="13.5" thickBot="1">
      <c r="A117"/>
      <c r="B117"/>
      <c r="G117" s="10"/>
      <c r="H117" s="10"/>
      <c r="I117" s="16" t="s">
        <v>96</v>
      </c>
      <c r="J117" s="122">
        <v>1.06</v>
      </c>
      <c r="K117" s="122">
        <f>J117*1.14</f>
        <v>1.2084</v>
      </c>
      <c r="L117" s="150" t="s">
        <v>46</v>
      </c>
    </row>
    <row r="118" spans="1:12" ht="12.75">
      <c r="A118"/>
      <c r="B118"/>
      <c r="G118" s="10"/>
      <c r="H118" s="10"/>
      <c r="I118" s="15"/>
      <c r="J118" s="18"/>
      <c r="K118" s="18"/>
      <c r="L118" s="119"/>
    </row>
    <row r="119" spans="1:12" ht="12.75">
      <c r="A119"/>
      <c r="B119"/>
      <c r="G119" s="10"/>
      <c r="H119" s="10"/>
      <c r="I119" s="15"/>
      <c r="J119" s="18"/>
      <c r="K119" s="18"/>
      <c r="L119" s="119"/>
    </row>
    <row r="120" spans="1:12" ht="12.75">
      <c r="A120"/>
      <c r="B120"/>
      <c r="G120" s="10"/>
      <c r="H120" s="10"/>
      <c r="I120" s="15"/>
      <c r="J120" s="18"/>
      <c r="K120" s="18"/>
      <c r="L120" s="119"/>
    </row>
    <row r="121" spans="1:12" ht="12.75">
      <c r="A121"/>
      <c r="B121"/>
      <c r="G121" s="10"/>
      <c r="H121" s="10"/>
      <c r="I121" s="15"/>
      <c r="J121" s="18"/>
      <c r="K121" s="18"/>
      <c r="L121" s="119"/>
    </row>
    <row r="122" spans="1:12" ht="12.75">
      <c r="A122"/>
      <c r="B122"/>
      <c r="G122" s="10"/>
      <c r="H122" s="10"/>
      <c r="I122" s="15"/>
      <c r="J122" s="18"/>
      <c r="K122" s="18"/>
      <c r="L122" s="119"/>
    </row>
    <row r="123" spans="1:12" ht="12.75">
      <c r="A123"/>
      <c r="B123"/>
      <c r="G123" s="10"/>
      <c r="H123" s="10"/>
      <c r="I123" s="15"/>
      <c r="J123" s="18"/>
      <c r="K123" s="18"/>
      <c r="L123" s="119"/>
    </row>
    <row r="124" spans="1:12" ht="12.75">
      <c r="A124"/>
      <c r="B124"/>
      <c r="G124" s="10"/>
      <c r="H124" s="10"/>
      <c r="I124" s="15"/>
      <c r="J124" s="18"/>
      <c r="K124" s="18"/>
      <c r="L124" s="119"/>
    </row>
    <row r="125" spans="1:12" ht="12.75">
      <c r="A125"/>
      <c r="B125"/>
      <c r="G125" s="10"/>
      <c r="H125" s="10"/>
      <c r="I125" s="15"/>
      <c r="J125" s="18"/>
      <c r="K125" s="18"/>
      <c r="L125" s="119"/>
    </row>
    <row r="126" spans="1:12" ht="12.75">
      <c r="A126"/>
      <c r="B126"/>
      <c r="G126" s="10"/>
      <c r="H126" s="10"/>
      <c r="I126" s="15"/>
      <c r="J126" s="18"/>
      <c r="K126" s="18"/>
      <c r="L126" s="119"/>
    </row>
    <row r="127" spans="1:12" ht="12.75">
      <c r="A127"/>
      <c r="B127"/>
      <c r="G127" s="10"/>
      <c r="H127" s="10"/>
      <c r="I127" s="15"/>
      <c r="J127" s="18"/>
      <c r="K127" s="18"/>
      <c r="L127" s="119"/>
    </row>
    <row r="128" spans="1:12" ht="12.75">
      <c r="A128"/>
      <c r="B128"/>
      <c r="G128" s="10"/>
      <c r="H128" s="10"/>
      <c r="I128" s="15"/>
      <c r="J128" s="18"/>
      <c r="K128" s="18"/>
      <c r="L128" s="119"/>
    </row>
    <row r="129" spans="1:12" ht="12.75">
      <c r="A129"/>
      <c r="B129"/>
      <c r="G129" s="10"/>
      <c r="H129" s="10"/>
      <c r="I129" s="15"/>
      <c r="J129" s="18"/>
      <c r="K129" s="18"/>
      <c r="L129" s="119"/>
    </row>
    <row r="130" spans="1:12" ht="12.75">
      <c r="A130"/>
      <c r="B130"/>
      <c r="G130" s="10"/>
      <c r="H130" s="10"/>
      <c r="I130" s="15"/>
      <c r="J130" s="18"/>
      <c r="K130" s="18"/>
      <c r="L130" s="119"/>
    </row>
    <row r="131" spans="1:12" ht="12.75">
      <c r="A131"/>
      <c r="B131"/>
      <c r="G131" s="10"/>
      <c r="H131" s="10"/>
      <c r="I131" s="15"/>
      <c r="J131" s="18"/>
      <c r="K131" s="18"/>
      <c r="L131" s="119"/>
    </row>
    <row r="132" spans="1:12" ht="12.75">
      <c r="A132"/>
      <c r="B132"/>
      <c r="G132" s="10"/>
      <c r="H132" s="10"/>
      <c r="I132" s="15"/>
      <c r="J132" s="18"/>
      <c r="K132" s="18"/>
      <c r="L132" s="119"/>
    </row>
    <row r="133" spans="1:12" ht="12.75">
      <c r="A133"/>
      <c r="B133"/>
      <c r="G133" s="10"/>
      <c r="H133" s="10"/>
      <c r="I133" s="15"/>
      <c r="J133" s="18"/>
      <c r="K133" s="18"/>
      <c r="L133" s="119"/>
    </row>
    <row r="134" spans="1:12" ht="12.75">
      <c r="A134"/>
      <c r="B134"/>
      <c r="G134" s="10"/>
      <c r="H134" s="10"/>
      <c r="I134" s="15"/>
      <c r="J134" s="18"/>
      <c r="K134" s="18"/>
      <c r="L134" s="119"/>
    </row>
    <row r="135" spans="1:12" ht="12.75">
      <c r="A135"/>
      <c r="B135"/>
      <c r="G135" s="10"/>
      <c r="H135" s="10"/>
      <c r="I135" s="15"/>
      <c r="J135" s="18"/>
      <c r="K135" s="18"/>
      <c r="L135" s="119"/>
    </row>
    <row r="136" spans="1:12" ht="12.75">
      <c r="A136"/>
      <c r="B136"/>
      <c r="G136" s="10"/>
      <c r="H136" s="10"/>
      <c r="I136" s="15"/>
      <c r="J136" s="18"/>
      <c r="K136" s="18"/>
      <c r="L136" s="119"/>
    </row>
    <row r="137" spans="1:12" ht="12.75">
      <c r="A137"/>
      <c r="B137"/>
      <c r="G137" s="10"/>
      <c r="H137" s="10"/>
      <c r="I137" s="15"/>
      <c r="J137" s="18"/>
      <c r="K137" s="18"/>
      <c r="L137" s="119"/>
    </row>
    <row r="138" spans="1:12" ht="12.75">
      <c r="A138"/>
      <c r="B138"/>
      <c r="G138" s="10"/>
      <c r="H138" s="10"/>
      <c r="I138" s="15"/>
      <c r="J138" s="18"/>
      <c r="K138" s="18"/>
      <c r="L138" s="119"/>
    </row>
    <row r="139" spans="1:13" ht="12.75">
      <c r="A139"/>
      <c r="B139"/>
      <c r="G139" s="10"/>
      <c r="H139" s="177"/>
      <c r="M139" s="27"/>
    </row>
    <row r="140" spans="1:13" ht="19.5" customHeight="1">
      <c r="A140"/>
      <c r="B140"/>
      <c r="C140" s="2" t="s">
        <v>79</v>
      </c>
      <c r="D140" s="2"/>
      <c r="E140" s="2"/>
      <c r="F140" s="162" t="s">
        <v>47</v>
      </c>
      <c r="G140" s="10"/>
      <c r="H140" s="27"/>
      <c r="I140" s="2" t="s">
        <v>175</v>
      </c>
      <c r="J140" s="2"/>
      <c r="K140" s="2"/>
      <c r="L140" s="162" t="s">
        <v>80</v>
      </c>
      <c r="M140" s="27"/>
    </row>
    <row r="141" spans="1:13" ht="13.5" customHeight="1" thickBot="1">
      <c r="A141"/>
      <c r="B141"/>
      <c r="C141" s="135"/>
      <c r="D141" s="135"/>
      <c r="E141" s="135"/>
      <c r="F141" s="135"/>
      <c r="G141" s="10"/>
      <c r="H141" s="27"/>
      <c r="J141" s="461"/>
      <c r="K141" s="461"/>
      <c r="L141" s="356"/>
      <c r="M141" s="27"/>
    </row>
    <row r="142" spans="1:13" ht="39" customHeight="1" thickBot="1">
      <c r="A142"/>
      <c r="B142"/>
      <c r="C142" s="49" t="s">
        <v>81</v>
      </c>
      <c r="D142" s="187" t="s">
        <v>1</v>
      </c>
      <c r="E142" s="187" t="s">
        <v>146</v>
      </c>
      <c r="F142" s="172" t="s">
        <v>2</v>
      </c>
      <c r="G142" s="10"/>
      <c r="H142" s="27"/>
      <c r="I142" s="153" t="s">
        <v>49</v>
      </c>
      <c r="J142" s="187" t="s">
        <v>1</v>
      </c>
      <c r="K142" s="187" t="s">
        <v>146</v>
      </c>
      <c r="L142" s="172" t="s">
        <v>2</v>
      </c>
      <c r="M142" s="27"/>
    </row>
    <row r="143" spans="1:13" ht="13.5" thickBot="1">
      <c r="A143"/>
      <c r="B143"/>
      <c r="C143" s="74" t="s">
        <v>11</v>
      </c>
      <c r="D143" s="152">
        <v>2900</v>
      </c>
      <c r="E143" s="163">
        <f>D143*1.14</f>
        <v>3305.9999999999995</v>
      </c>
      <c r="F143" s="164" t="s">
        <v>46</v>
      </c>
      <c r="G143" s="10"/>
      <c r="H143" s="27"/>
      <c r="I143" s="49" t="s">
        <v>163</v>
      </c>
      <c r="J143" s="46"/>
      <c r="K143" s="46"/>
      <c r="L143" s="47"/>
      <c r="M143" s="27"/>
    </row>
    <row r="144" spans="1:13" ht="13.5" thickBot="1">
      <c r="A144"/>
      <c r="B144"/>
      <c r="C144" s="26" t="s">
        <v>36</v>
      </c>
      <c r="D144" s="57">
        <v>680</v>
      </c>
      <c r="E144" s="53">
        <f>D144*1.14</f>
        <v>775.1999999999999</v>
      </c>
      <c r="F144" s="58" t="s">
        <v>46</v>
      </c>
      <c r="G144" s="10"/>
      <c r="H144" s="27"/>
      <c r="I144" s="24" t="s">
        <v>154</v>
      </c>
      <c r="J144" s="55">
        <v>30.65</v>
      </c>
      <c r="K144" s="6">
        <f aca="true" t="shared" si="3" ref="K144:K153">J144*1.14</f>
        <v>34.940999999999995</v>
      </c>
      <c r="L144" s="45" t="s">
        <v>46</v>
      </c>
      <c r="M144" s="27"/>
    </row>
    <row r="145" spans="1:13" ht="13.5" thickBot="1">
      <c r="A145"/>
      <c r="B145"/>
      <c r="C145" s="49" t="s">
        <v>95</v>
      </c>
      <c r="D145" s="51"/>
      <c r="E145" s="51"/>
      <c r="F145" s="75"/>
      <c r="G145" s="10"/>
      <c r="H145" s="27"/>
      <c r="I145" s="24" t="s">
        <v>157</v>
      </c>
      <c r="J145" s="55">
        <v>61.2</v>
      </c>
      <c r="K145" s="6">
        <f>J145*1.14</f>
        <v>69.768</v>
      </c>
      <c r="L145" s="45" t="s">
        <v>46</v>
      </c>
      <c r="M145" s="27"/>
    </row>
    <row r="146" spans="1:13" ht="12.75">
      <c r="A146"/>
      <c r="B146"/>
      <c r="C146" s="24" t="s">
        <v>335</v>
      </c>
      <c r="D146" s="55">
        <v>6479</v>
      </c>
      <c r="E146" s="5">
        <f>D146*1.14</f>
        <v>7386.0599999999995</v>
      </c>
      <c r="F146" s="56" t="s">
        <v>46</v>
      </c>
      <c r="H146" s="27"/>
      <c r="I146" s="24" t="s">
        <v>155</v>
      </c>
      <c r="J146" s="55">
        <f>250.45*1.1</f>
        <v>275.495</v>
      </c>
      <c r="K146" s="6">
        <f t="shared" si="3"/>
        <v>314.0643</v>
      </c>
      <c r="L146" s="45" t="s">
        <v>46</v>
      </c>
      <c r="M146" s="27"/>
    </row>
    <row r="147" spans="1:13" ht="13.5" thickBot="1">
      <c r="A147"/>
      <c r="B147"/>
      <c r="C147" s="26" t="s">
        <v>12</v>
      </c>
      <c r="D147" s="55">
        <v>6270</v>
      </c>
      <c r="E147" s="5">
        <f>D147*1.14</f>
        <v>7147.799999999999</v>
      </c>
      <c r="F147" s="56" t="s">
        <v>46</v>
      </c>
      <c r="H147" s="27"/>
      <c r="I147" s="24" t="s">
        <v>156</v>
      </c>
      <c r="J147" s="55">
        <v>6177.8</v>
      </c>
      <c r="K147" s="6">
        <f t="shared" si="3"/>
        <v>7042.692</v>
      </c>
      <c r="L147" s="45" t="s">
        <v>46</v>
      </c>
      <c r="M147" s="27"/>
    </row>
    <row r="148" spans="1:13" ht="13.5" thickBot="1">
      <c r="A148"/>
      <c r="B148"/>
      <c r="C148" s="25" t="s">
        <v>13</v>
      </c>
      <c r="D148" s="55">
        <v>2717</v>
      </c>
      <c r="E148" s="6">
        <f>D148*1.14</f>
        <v>3097.3799999999997</v>
      </c>
      <c r="F148" s="45" t="s">
        <v>46</v>
      </c>
      <c r="H148" s="27"/>
      <c r="I148" s="49" t="s">
        <v>166</v>
      </c>
      <c r="J148" s="46"/>
      <c r="K148" s="46"/>
      <c r="L148" s="47"/>
      <c r="M148" s="27"/>
    </row>
    <row r="149" spans="1:13" ht="13.5" customHeight="1" thickBot="1">
      <c r="A149"/>
      <c r="B149"/>
      <c r="C149" s="61" t="s">
        <v>14</v>
      </c>
      <c r="D149" s="127" t="s">
        <v>46</v>
      </c>
      <c r="E149" s="127" t="s">
        <v>46</v>
      </c>
      <c r="F149" s="58" t="s">
        <v>46</v>
      </c>
      <c r="H149" s="27"/>
      <c r="I149" s="24" t="s">
        <v>158</v>
      </c>
      <c r="J149" s="55">
        <v>99.7</v>
      </c>
      <c r="K149" s="6">
        <f t="shared" si="3"/>
        <v>113.65799999999999</v>
      </c>
      <c r="L149" s="45" t="s">
        <v>46</v>
      </c>
      <c r="M149" s="27"/>
    </row>
    <row r="150" spans="1:13" ht="32.25" customHeight="1" thickBot="1">
      <c r="A150"/>
      <c r="B150"/>
      <c r="C150" s="159" t="s">
        <v>176</v>
      </c>
      <c r="D150" s="50"/>
      <c r="E150" s="51"/>
      <c r="F150" s="75"/>
      <c r="H150" s="27"/>
      <c r="I150" s="24" t="s">
        <v>159</v>
      </c>
      <c r="J150" s="55">
        <v>133.55</v>
      </c>
      <c r="K150" s="6">
        <f t="shared" si="3"/>
        <v>152.247</v>
      </c>
      <c r="L150" s="45" t="s">
        <v>46</v>
      </c>
      <c r="M150" s="27"/>
    </row>
    <row r="151" spans="1:13" ht="39.75" customHeight="1">
      <c r="A151"/>
      <c r="B151"/>
      <c r="C151" s="24" t="s">
        <v>121</v>
      </c>
      <c r="D151" s="55">
        <v>2000</v>
      </c>
      <c r="E151" s="55">
        <f>D151*1.14</f>
        <v>2280</v>
      </c>
      <c r="F151" s="56" t="s">
        <v>46</v>
      </c>
      <c r="H151" s="27"/>
      <c r="I151" s="24" t="s">
        <v>160</v>
      </c>
      <c r="J151" s="55">
        <v>142.25</v>
      </c>
      <c r="K151" s="6">
        <f t="shared" si="3"/>
        <v>162.165</v>
      </c>
      <c r="L151" s="45" t="s">
        <v>46</v>
      </c>
      <c r="M151" s="27"/>
    </row>
    <row r="152" spans="1:13" ht="12.75">
      <c r="A152"/>
      <c r="B152"/>
      <c r="C152" s="13" t="s">
        <v>82</v>
      </c>
      <c r="D152" s="127" t="s">
        <v>46</v>
      </c>
      <c r="E152" s="127" t="s">
        <v>46</v>
      </c>
      <c r="F152" s="45" t="s">
        <v>46</v>
      </c>
      <c r="H152" s="27"/>
      <c r="I152" s="24" t="s">
        <v>161</v>
      </c>
      <c r="J152" s="55">
        <v>156.5</v>
      </c>
      <c r="K152" s="6">
        <f t="shared" si="3"/>
        <v>178.41</v>
      </c>
      <c r="L152" s="45" t="s">
        <v>46</v>
      </c>
      <c r="M152" s="27"/>
    </row>
    <row r="153" spans="1:13" ht="13.5" thickBot="1">
      <c r="A153"/>
      <c r="B153"/>
      <c r="C153" s="26" t="s">
        <v>83</v>
      </c>
      <c r="D153" s="127" t="s">
        <v>46</v>
      </c>
      <c r="E153" s="127" t="s">
        <v>46</v>
      </c>
      <c r="F153" s="58" t="s">
        <v>46</v>
      </c>
      <c r="H153" s="27"/>
      <c r="I153" s="21" t="s">
        <v>162</v>
      </c>
      <c r="J153" s="188">
        <v>172.65</v>
      </c>
      <c r="K153" s="53">
        <f t="shared" si="3"/>
        <v>196.821</v>
      </c>
      <c r="L153" s="58" t="s">
        <v>46</v>
      </c>
      <c r="M153" s="27"/>
    </row>
    <row r="154" spans="1:13" ht="13.5" customHeight="1" thickBot="1">
      <c r="A154"/>
      <c r="B154"/>
      <c r="C154" s="49" t="s">
        <v>37</v>
      </c>
      <c r="D154" s="51"/>
      <c r="E154" s="51"/>
      <c r="F154" s="114"/>
      <c r="H154" s="27"/>
      <c r="I154" s="86" t="s">
        <v>172</v>
      </c>
      <c r="J154" s="203"/>
      <c r="K154" s="203"/>
      <c r="L154" s="47"/>
      <c r="M154" s="27"/>
    </row>
    <row r="155" spans="1:13" ht="13.5" thickBot="1">
      <c r="A155"/>
      <c r="B155"/>
      <c r="C155" s="123" t="s">
        <v>32</v>
      </c>
      <c r="D155" s="124">
        <v>2000</v>
      </c>
      <c r="E155" s="125">
        <f>D155*1.14</f>
        <v>2280</v>
      </c>
      <c r="F155" s="126" t="s">
        <v>46</v>
      </c>
      <c r="H155" s="27"/>
      <c r="I155" s="204" t="s">
        <v>170</v>
      </c>
      <c r="J155" s="205"/>
      <c r="K155" s="205"/>
      <c r="L155" s="47"/>
      <c r="M155" s="27"/>
    </row>
    <row r="156" spans="1:13" ht="12.75">
      <c r="A156"/>
      <c r="B156"/>
      <c r="C156" s="169" t="s">
        <v>85</v>
      </c>
      <c r="D156" s="170"/>
      <c r="E156" s="170"/>
      <c r="F156" s="171"/>
      <c r="H156" s="27"/>
      <c r="I156" s="215" t="s">
        <v>167</v>
      </c>
      <c r="J156" s="202">
        <v>769</v>
      </c>
      <c r="K156" s="55">
        <v>796.95</v>
      </c>
      <c r="L156" s="56" t="s">
        <v>46</v>
      </c>
      <c r="M156" s="27"/>
    </row>
    <row r="157" spans="1:13" ht="13.5" thickBot="1">
      <c r="A157"/>
      <c r="B157"/>
      <c r="C157" s="140" t="s">
        <v>94</v>
      </c>
      <c r="D157" s="81"/>
      <c r="E157" s="81"/>
      <c r="F157" s="90"/>
      <c r="H157" s="27"/>
      <c r="I157" s="139" t="s">
        <v>168</v>
      </c>
      <c r="J157" s="200">
        <v>876.65</v>
      </c>
      <c r="K157" s="183" t="s">
        <v>46</v>
      </c>
      <c r="L157" s="45" t="s">
        <v>46</v>
      </c>
      <c r="M157" s="27"/>
    </row>
    <row r="158" spans="1:13" ht="12.75">
      <c r="A158"/>
      <c r="B158"/>
      <c r="C158" s="24" t="s">
        <v>24</v>
      </c>
      <c r="D158" s="97" t="s">
        <v>87</v>
      </c>
      <c r="E158" s="174" t="s">
        <v>46</v>
      </c>
      <c r="F158" s="173" t="s">
        <v>46</v>
      </c>
      <c r="H158" s="27"/>
      <c r="I158" s="216" t="s">
        <v>169</v>
      </c>
      <c r="J158" s="200">
        <v>1096.55</v>
      </c>
      <c r="K158" s="183" t="s">
        <v>46</v>
      </c>
      <c r="L158" s="45" t="s">
        <v>46</v>
      </c>
      <c r="M158" s="27"/>
    </row>
    <row r="159" spans="1:13" ht="13.5" thickBot="1">
      <c r="A159"/>
      <c r="B159"/>
      <c r="C159" s="64" t="s">
        <v>23</v>
      </c>
      <c r="D159" s="53">
        <f>13104*1.1</f>
        <v>14414.400000000001</v>
      </c>
      <c r="E159" s="53">
        <f>D159*1.14</f>
        <v>16432.416</v>
      </c>
      <c r="F159" s="137">
        <v>1638</v>
      </c>
      <c r="H159" s="27"/>
      <c r="I159" s="217" t="s">
        <v>171</v>
      </c>
      <c r="J159" s="206"/>
      <c r="K159" s="57"/>
      <c r="L159" s="131">
        <v>318</v>
      </c>
      <c r="M159" s="27"/>
    </row>
    <row r="160" spans="1:13" ht="13.5" thickBot="1">
      <c r="A160"/>
      <c r="B160"/>
      <c r="C160" s="49" t="s">
        <v>86</v>
      </c>
      <c r="D160" s="51"/>
      <c r="E160" s="51"/>
      <c r="F160" s="98"/>
      <c r="H160" s="27"/>
      <c r="I160" s="49" t="s">
        <v>173</v>
      </c>
      <c r="J160" s="207"/>
      <c r="K160" s="208"/>
      <c r="L160" s="47"/>
      <c r="M160" s="27"/>
    </row>
    <row r="161" spans="1:13" ht="12.75">
      <c r="A161"/>
      <c r="B161"/>
      <c r="C161" s="62" t="s">
        <v>22</v>
      </c>
      <c r="D161" s="5">
        <f>11575*1.1</f>
        <v>12732.500000000002</v>
      </c>
      <c r="E161" s="5">
        <f>D161*1.14</f>
        <v>14515.050000000001</v>
      </c>
      <c r="F161" s="130">
        <v>1388.6</v>
      </c>
      <c r="H161" s="27"/>
      <c r="I161" s="215" t="s">
        <v>167</v>
      </c>
      <c r="J161" s="202">
        <v>61.4</v>
      </c>
      <c r="K161" s="55">
        <f>J161*1.14</f>
        <v>69.996</v>
      </c>
      <c r="L161" s="56" t="s">
        <v>46</v>
      </c>
      <c r="M161" s="27"/>
    </row>
    <row r="162" spans="1:13" ht="13.5" thickBot="1">
      <c r="A162"/>
      <c r="B162"/>
      <c r="C162" s="11" t="s">
        <v>21</v>
      </c>
      <c r="D162" s="9">
        <v>3183.1</v>
      </c>
      <c r="E162" s="9">
        <f>D162*1.14</f>
        <v>3628.7339999999995</v>
      </c>
      <c r="F162" s="131">
        <v>347.15</v>
      </c>
      <c r="H162" s="27"/>
      <c r="I162" s="139" t="s">
        <v>168</v>
      </c>
      <c r="J162" s="221">
        <v>70</v>
      </c>
      <c r="K162" s="183" t="s">
        <v>46</v>
      </c>
      <c r="L162" s="45" t="s">
        <v>46</v>
      </c>
      <c r="M162" s="27"/>
    </row>
    <row r="163" spans="1:13" ht="12.75">
      <c r="A163"/>
      <c r="B163"/>
      <c r="C163" s="169" t="s">
        <v>88</v>
      </c>
      <c r="D163" s="170"/>
      <c r="E163" s="170"/>
      <c r="F163" s="171"/>
      <c r="H163" s="27"/>
      <c r="I163" s="216" t="s">
        <v>169</v>
      </c>
      <c r="J163" s="201">
        <v>87.75</v>
      </c>
      <c r="K163" s="183" t="s">
        <v>46</v>
      </c>
      <c r="L163" s="45" t="s">
        <v>46</v>
      </c>
      <c r="M163" s="27"/>
    </row>
    <row r="164" spans="1:13" ht="13.5" thickBot="1">
      <c r="A164"/>
      <c r="B164"/>
      <c r="C164" s="140" t="s">
        <v>89</v>
      </c>
      <c r="D164" s="81"/>
      <c r="E164" s="81"/>
      <c r="F164" s="113"/>
      <c r="H164" s="27"/>
      <c r="I164" s="217" t="s">
        <v>171</v>
      </c>
      <c r="J164" s="209"/>
      <c r="K164" s="210"/>
      <c r="L164" s="131">
        <v>25</v>
      </c>
      <c r="M164" s="27"/>
    </row>
    <row r="165" spans="1:13" ht="13.5" thickBot="1">
      <c r="A165"/>
      <c r="B165"/>
      <c r="C165" s="24" t="s">
        <v>15</v>
      </c>
      <c r="D165" s="55">
        <v>174.7</v>
      </c>
      <c r="E165" s="55">
        <f>D165*1.14</f>
        <v>199.15799999999996</v>
      </c>
      <c r="F165" s="67" t="s">
        <v>46</v>
      </c>
      <c r="H165" s="27"/>
      <c r="I165" s="49" t="s">
        <v>174</v>
      </c>
      <c r="J165" s="213"/>
      <c r="K165" s="214"/>
      <c r="L165" s="47"/>
      <c r="M165" s="27"/>
    </row>
    <row r="166" spans="1:13" ht="13.5" thickBot="1">
      <c r="A166"/>
      <c r="B166"/>
      <c r="C166" s="21" t="s">
        <v>16</v>
      </c>
      <c r="D166" s="95">
        <v>0.01</v>
      </c>
      <c r="E166" s="95">
        <f>D166*1.14</f>
        <v>0.011399999999999999</v>
      </c>
      <c r="F166" s="73" t="s">
        <v>46</v>
      </c>
      <c r="H166" s="27"/>
      <c r="I166" s="215" t="s">
        <v>167</v>
      </c>
      <c r="J166" s="211">
        <v>93.25</v>
      </c>
      <c r="K166" s="212">
        <f>J166*1.14</f>
        <v>106.30499999999999</v>
      </c>
      <c r="L166" s="56" t="s">
        <v>46</v>
      </c>
      <c r="M166" s="27"/>
    </row>
    <row r="167" spans="1:13" ht="12.75">
      <c r="A167"/>
      <c r="B167"/>
      <c r="C167" s="86" t="s">
        <v>3</v>
      </c>
      <c r="D167" s="79"/>
      <c r="E167" s="79"/>
      <c r="F167" s="96"/>
      <c r="H167" s="27"/>
      <c r="I167" s="216" t="s">
        <v>168</v>
      </c>
      <c r="J167" s="201">
        <v>106.3</v>
      </c>
      <c r="K167" s="198" t="s">
        <v>46</v>
      </c>
      <c r="L167" s="56" t="s">
        <v>46</v>
      </c>
      <c r="M167" s="27"/>
    </row>
    <row r="168" spans="1:13" ht="13.5" thickBot="1">
      <c r="A168"/>
      <c r="B168"/>
      <c r="C168" s="140" t="s">
        <v>4</v>
      </c>
      <c r="D168" s="167"/>
      <c r="E168" s="167"/>
      <c r="F168" s="168"/>
      <c r="H168" s="27"/>
      <c r="I168" s="216" t="s">
        <v>169</v>
      </c>
      <c r="J168" s="201">
        <v>131.4</v>
      </c>
      <c r="K168" s="199" t="s">
        <v>46</v>
      </c>
      <c r="L168" s="45" t="s">
        <v>46</v>
      </c>
      <c r="M168" s="27"/>
    </row>
    <row r="169" spans="1:15" ht="13.5" thickBot="1">
      <c r="A169"/>
      <c r="B169"/>
      <c r="C169" s="24" t="s">
        <v>17</v>
      </c>
      <c r="D169" s="5">
        <v>2161.4</v>
      </c>
      <c r="E169" s="5">
        <f>D169*1.14</f>
        <v>2463.996</v>
      </c>
      <c r="F169" s="65" t="s">
        <v>46</v>
      </c>
      <c r="H169" s="27"/>
      <c r="I169" s="218" t="s">
        <v>171</v>
      </c>
      <c r="J169" s="219"/>
      <c r="K169" s="220"/>
      <c r="L169" s="131">
        <v>38</v>
      </c>
      <c r="M169" s="27"/>
      <c r="O169" s="369"/>
    </row>
    <row r="170" spans="1:13" ht="12.75">
      <c r="A170"/>
      <c r="B170"/>
      <c r="C170" s="13" t="s">
        <v>18</v>
      </c>
      <c r="D170" s="6">
        <v>4088.1</v>
      </c>
      <c r="E170" s="6">
        <f>D170*1.14</f>
        <v>4660.433999999999</v>
      </c>
      <c r="F170" s="41" t="s">
        <v>46</v>
      </c>
      <c r="H170" s="27"/>
      <c r="M170" s="27"/>
    </row>
    <row r="171" spans="1:13" ht="12.75">
      <c r="A171"/>
      <c r="B171"/>
      <c r="C171" s="13" t="s">
        <v>19</v>
      </c>
      <c r="D171" s="6">
        <v>5922.25</v>
      </c>
      <c r="E171" s="6">
        <f>D171*1.14</f>
        <v>6751.365</v>
      </c>
      <c r="F171" s="41" t="s">
        <v>46</v>
      </c>
      <c r="H171" s="27"/>
      <c r="M171" s="27"/>
    </row>
    <row r="172" spans="1:12" ht="13.5" thickBot="1">
      <c r="A172"/>
      <c r="B172"/>
      <c r="C172" s="26" t="s">
        <v>20</v>
      </c>
      <c r="D172" s="53">
        <v>7668.55</v>
      </c>
      <c r="E172" s="53">
        <f>D172*1.14</f>
        <v>8742.146999999999</v>
      </c>
      <c r="F172" s="66" t="s">
        <v>46</v>
      </c>
      <c r="I172" s="15"/>
      <c r="J172" s="132"/>
      <c r="K172" s="8"/>
      <c r="L172" s="146"/>
    </row>
    <row r="173" spans="1:12" ht="13.5" thickBot="1">
      <c r="A173"/>
      <c r="B173"/>
      <c r="C173" s="49" t="s">
        <v>91</v>
      </c>
      <c r="D173" s="51"/>
      <c r="E173" s="51"/>
      <c r="F173" s="71"/>
      <c r="I173" s="15"/>
      <c r="J173" s="132"/>
      <c r="K173" s="8"/>
      <c r="L173" s="146"/>
    </row>
    <row r="174" spans="1:12" ht="12.75">
      <c r="A174"/>
      <c r="B174"/>
      <c r="C174" s="68" t="s">
        <v>0</v>
      </c>
      <c r="D174" s="157" t="s">
        <v>46</v>
      </c>
      <c r="E174" s="174" t="s">
        <v>46</v>
      </c>
      <c r="F174" s="65" t="s">
        <v>46</v>
      </c>
      <c r="I174" s="15"/>
      <c r="J174" s="132"/>
      <c r="K174" s="8"/>
      <c r="L174" s="146"/>
    </row>
    <row r="175" spans="1:6" ht="13.5" thickBot="1">
      <c r="A175"/>
      <c r="B175"/>
      <c r="C175" s="64" t="s">
        <v>25</v>
      </c>
      <c r="D175" s="72">
        <v>693.75</v>
      </c>
      <c r="E175" s="72">
        <f>D175*1.14</f>
        <v>790.8749999999999</v>
      </c>
      <c r="F175" s="73" t="s">
        <v>46</v>
      </c>
    </row>
    <row r="176" spans="1:6" ht="13.5" thickBot="1">
      <c r="A176"/>
      <c r="B176"/>
      <c r="C176" s="49" t="s">
        <v>164</v>
      </c>
      <c r="D176" s="51"/>
      <c r="E176" s="51"/>
      <c r="F176" s="71"/>
    </row>
    <row r="177" spans="1:6" ht="13.5" thickBot="1">
      <c r="A177"/>
      <c r="B177"/>
      <c r="C177" s="196" t="s">
        <v>165</v>
      </c>
      <c r="D177" s="72">
        <v>210</v>
      </c>
      <c r="E177" s="72">
        <f>D177*1.14</f>
        <v>239.39999999999998</v>
      </c>
      <c r="F177" s="73" t="s">
        <v>46</v>
      </c>
    </row>
    <row r="178" spans="1:6" ht="13.5" thickBot="1">
      <c r="A178"/>
      <c r="B178"/>
      <c r="C178" s="49" t="s">
        <v>90</v>
      </c>
      <c r="D178" s="50"/>
      <c r="E178" s="51"/>
      <c r="F178" s="71"/>
    </row>
    <row r="179" spans="1:9" ht="13.5" thickBot="1">
      <c r="A179"/>
      <c r="B179"/>
      <c r="C179" s="148" t="s">
        <v>111</v>
      </c>
      <c r="D179" s="125">
        <v>0.33</v>
      </c>
      <c r="E179" s="125">
        <f>D179*1.14</f>
        <v>0.3762</v>
      </c>
      <c r="F179" s="149" t="s">
        <v>46</v>
      </c>
      <c r="I179" t="s">
        <v>43</v>
      </c>
    </row>
    <row r="180" spans="1:2" ht="12.75">
      <c r="A180"/>
      <c r="B180"/>
    </row>
    <row r="181" spans="1:6" ht="12.75">
      <c r="A181"/>
      <c r="B181"/>
      <c r="C181" s="147" t="s">
        <v>84</v>
      </c>
      <c r="D181" s="175"/>
      <c r="E181" s="175"/>
      <c r="F181" s="3"/>
    </row>
    <row r="182" spans="1:6" ht="87" customHeight="1">
      <c r="A182"/>
      <c r="B182"/>
      <c r="C182" s="401" t="s">
        <v>151</v>
      </c>
      <c r="D182" s="402"/>
      <c r="E182" s="402"/>
      <c r="F182" s="3"/>
    </row>
    <row r="183" spans="1:6" ht="12.75">
      <c r="A183"/>
      <c r="B183"/>
      <c r="C183" s="192" t="s">
        <v>150</v>
      </c>
      <c r="D183" s="175"/>
      <c r="E183" s="175"/>
      <c r="F183" s="3"/>
    </row>
    <row r="184" spans="1:6" ht="33.75" customHeight="1">
      <c r="A184"/>
      <c r="B184"/>
      <c r="C184" s="401" t="s">
        <v>152</v>
      </c>
      <c r="D184" s="403"/>
      <c r="E184" s="403"/>
      <c r="F184" s="3"/>
    </row>
    <row r="185" spans="1:7" ht="12.75">
      <c r="A185"/>
      <c r="B185"/>
      <c r="C185" s="192" t="s">
        <v>150</v>
      </c>
      <c r="D185" s="175"/>
      <c r="E185" s="175"/>
      <c r="F185" s="3"/>
      <c r="G185" s="17"/>
    </row>
    <row r="186" spans="1:7" ht="28.5" customHeight="1">
      <c r="A186"/>
      <c r="B186"/>
      <c r="C186" s="401" t="s">
        <v>5</v>
      </c>
      <c r="D186" s="403"/>
      <c r="E186" s="403"/>
      <c r="F186" s="3"/>
      <c r="G186" s="17"/>
    </row>
    <row r="187" spans="1:7" ht="12.75">
      <c r="A187"/>
      <c r="B187"/>
      <c r="C187" s="192"/>
      <c r="D187" s="193"/>
      <c r="E187" s="193"/>
      <c r="F187" s="3"/>
      <c r="G187" s="17"/>
    </row>
    <row r="188" spans="1:7" ht="30.75" customHeight="1">
      <c r="A188"/>
      <c r="B188"/>
      <c r="C188" s="401" t="s">
        <v>153</v>
      </c>
      <c r="D188" s="403"/>
      <c r="E188" s="403"/>
      <c r="F188" s="3"/>
      <c r="G188" s="17"/>
    </row>
    <row r="189" spans="1:7" ht="12.75">
      <c r="A189"/>
      <c r="B189"/>
      <c r="C189" s="191" t="s">
        <v>150</v>
      </c>
      <c r="D189" s="3"/>
      <c r="E189" s="3"/>
      <c r="F189" s="3"/>
      <c r="G189" s="17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6" ht="12.75">
      <c r="A197"/>
      <c r="B197"/>
      <c r="C197" s="23"/>
      <c r="D197" s="154"/>
      <c r="E197" s="8"/>
      <c r="F197" s="155"/>
    </row>
    <row r="198" spans="1:12" ht="12.75">
      <c r="A198"/>
      <c r="B198"/>
      <c r="C198" s="27"/>
      <c r="D198" s="27"/>
      <c r="E198" s="27"/>
      <c r="F198" s="27"/>
      <c r="I198" s="27"/>
      <c r="J198" s="27"/>
      <c r="K198" s="27"/>
      <c r="L198" s="27"/>
    </row>
    <row r="199" spans="1:13" ht="15.75">
      <c r="A199" s="27"/>
      <c r="B199" s="2" t="s">
        <v>125</v>
      </c>
      <c r="C199" s="2"/>
      <c r="D199" s="2"/>
      <c r="E199" s="2"/>
      <c r="F199" s="162" t="s">
        <v>69</v>
      </c>
      <c r="G199" s="27"/>
      <c r="H199" s="27"/>
      <c r="I199" s="2" t="s">
        <v>116</v>
      </c>
      <c r="J199" s="2"/>
      <c r="K199" s="2"/>
      <c r="L199" s="162" t="s">
        <v>48</v>
      </c>
      <c r="M199" s="27"/>
    </row>
    <row r="200" spans="1:13" ht="19.5" customHeight="1" thickBot="1">
      <c r="A200" s="27"/>
      <c r="B200" s="27"/>
      <c r="C200" s="27"/>
      <c r="D200" s="27"/>
      <c r="E200" s="27"/>
      <c r="F200" s="27"/>
      <c r="G200" s="27"/>
      <c r="H200" s="27"/>
      <c r="M200" s="27"/>
    </row>
    <row r="201" spans="1:13" ht="12.75" customHeight="1" thickBot="1">
      <c r="A201" s="27"/>
      <c r="B201" s="410" t="s">
        <v>219</v>
      </c>
      <c r="C201" s="334" t="s">
        <v>283</v>
      </c>
      <c r="D201" s="377"/>
      <c r="E201" s="377"/>
      <c r="F201" s="371"/>
      <c r="G201" s="194"/>
      <c r="H201" s="194"/>
      <c r="I201" s="49" t="s">
        <v>38</v>
      </c>
      <c r="J201" s="187" t="s">
        <v>1</v>
      </c>
      <c r="K201" s="187" t="s">
        <v>146</v>
      </c>
      <c r="L201" s="172" t="s">
        <v>2</v>
      </c>
      <c r="M201" s="27"/>
    </row>
    <row r="202" spans="1:15" ht="40.5" customHeight="1" thickBot="1">
      <c r="A202" s="27"/>
      <c r="B202" s="411"/>
      <c r="C202" s="376" t="s">
        <v>284</v>
      </c>
      <c r="D202" s="336"/>
      <c r="E202" s="336"/>
      <c r="F202" s="335"/>
      <c r="G202" s="177"/>
      <c r="H202" s="177"/>
      <c r="I202" s="93" t="s">
        <v>105</v>
      </c>
      <c r="J202" s="94">
        <v>10.53</v>
      </c>
      <c r="K202" s="5">
        <v>12.004199999999999</v>
      </c>
      <c r="L202" s="84" t="s">
        <v>46</v>
      </c>
      <c r="M202" s="27"/>
      <c r="N202" s="27"/>
      <c r="O202" s="27"/>
    </row>
    <row r="203" spans="1:15" ht="12.75" customHeight="1">
      <c r="A203" s="27"/>
      <c r="B203" s="411"/>
      <c r="C203" s="323" t="s">
        <v>285</v>
      </c>
      <c r="D203" s="324">
        <v>704</v>
      </c>
      <c r="E203" s="413" t="s">
        <v>46</v>
      </c>
      <c r="F203" s="248" t="s">
        <v>224</v>
      </c>
      <c r="G203" s="177"/>
      <c r="H203" s="177"/>
      <c r="I203" s="34" t="s">
        <v>106</v>
      </c>
      <c r="J203" s="14">
        <v>5.26</v>
      </c>
      <c r="K203" s="6">
        <v>5.9963999999999995</v>
      </c>
      <c r="L203" s="39" t="s">
        <v>46</v>
      </c>
      <c r="M203" s="27"/>
      <c r="N203" s="27"/>
      <c r="O203" s="27"/>
    </row>
    <row r="204" spans="1:15" ht="12.75">
      <c r="A204" s="27"/>
      <c r="B204" s="411"/>
      <c r="C204" s="325" t="s">
        <v>286</v>
      </c>
      <c r="D204" s="253">
        <v>704</v>
      </c>
      <c r="E204" s="414"/>
      <c r="F204" s="332"/>
      <c r="G204" s="177"/>
      <c r="H204" s="177"/>
      <c r="I204" s="34" t="s">
        <v>107</v>
      </c>
      <c r="J204" s="14">
        <v>5.26</v>
      </c>
      <c r="K204" s="6">
        <v>5.9963999999999995</v>
      </c>
      <c r="L204" s="20" t="s">
        <v>46</v>
      </c>
      <c r="M204" s="27"/>
      <c r="N204" s="27"/>
      <c r="O204" s="27"/>
    </row>
    <row r="205" spans="1:15" ht="12.75">
      <c r="A205" s="27"/>
      <c r="B205" s="411"/>
      <c r="C205" s="325" t="s">
        <v>287</v>
      </c>
      <c r="D205" s="253">
        <v>413</v>
      </c>
      <c r="E205" s="414"/>
      <c r="F205" s="332"/>
      <c r="G205" s="177"/>
      <c r="H205" s="177"/>
      <c r="I205" s="35" t="s">
        <v>108</v>
      </c>
      <c r="J205" s="14">
        <v>2.63</v>
      </c>
      <c r="K205" s="6">
        <v>2.9981999999999998</v>
      </c>
      <c r="L205" s="20" t="s">
        <v>46</v>
      </c>
      <c r="M205" s="27"/>
      <c r="N205" s="27"/>
      <c r="O205" s="27"/>
    </row>
    <row r="206" spans="1:15" ht="13.5" thickBot="1">
      <c r="A206" s="27"/>
      <c r="B206" s="411"/>
      <c r="C206" s="325" t="s">
        <v>288</v>
      </c>
      <c r="D206" s="253">
        <v>352</v>
      </c>
      <c r="E206" s="414"/>
      <c r="F206" s="332"/>
      <c r="G206" s="177"/>
      <c r="H206" s="177"/>
      <c r="I206" s="115" t="s">
        <v>26</v>
      </c>
      <c r="J206" s="116">
        <v>0.88</v>
      </c>
      <c r="K206" s="117">
        <v>1.0031999999999999</v>
      </c>
      <c r="L206" s="48" t="s">
        <v>46</v>
      </c>
      <c r="M206" s="27"/>
      <c r="N206" s="27"/>
      <c r="O206" s="27"/>
    </row>
    <row r="207" spans="1:15" ht="13.5" thickBot="1">
      <c r="A207" s="27"/>
      <c r="B207" s="411"/>
      <c r="C207" s="325" t="s">
        <v>289</v>
      </c>
      <c r="D207" s="253">
        <v>528</v>
      </c>
      <c r="E207" s="414"/>
      <c r="F207" s="332"/>
      <c r="G207" s="177"/>
      <c r="H207" s="177"/>
      <c r="I207" s="49" t="s">
        <v>39</v>
      </c>
      <c r="J207" s="46"/>
      <c r="K207" s="46"/>
      <c r="L207" s="47"/>
      <c r="M207" s="195"/>
      <c r="N207" s="27"/>
      <c r="O207" s="27"/>
    </row>
    <row r="208" spans="1:15" ht="12.75" customHeight="1">
      <c r="A208" s="27"/>
      <c r="B208" s="411"/>
      <c r="C208" s="325" t="s">
        <v>290</v>
      </c>
      <c r="D208" s="253">
        <v>413</v>
      </c>
      <c r="E208" s="414"/>
      <c r="F208" s="332"/>
      <c r="G208" s="177"/>
      <c r="H208" s="177"/>
      <c r="I208" s="93" t="s">
        <v>105</v>
      </c>
      <c r="J208" s="94">
        <v>5.26</v>
      </c>
      <c r="K208" s="5">
        <v>5.9963999999999995</v>
      </c>
      <c r="L208" s="84" t="s">
        <v>46</v>
      </c>
      <c r="M208" s="195"/>
      <c r="N208" s="27"/>
      <c r="O208" s="27"/>
    </row>
    <row r="209" spans="1:15" ht="12.75">
      <c r="A209" s="27"/>
      <c r="B209" s="411"/>
      <c r="C209" s="326" t="s">
        <v>291</v>
      </c>
      <c r="D209" s="253">
        <v>413</v>
      </c>
      <c r="E209" s="414"/>
      <c r="F209" s="332"/>
      <c r="G209" s="177"/>
      <c r="H209" s="177"/>
      <c r="I209" s="34" t="s">
        <v>106</v>
      </c>
      <c r="J209" s="14">
        <v>2.63</v>
      </c>
      <c r="K209" s="6">
        <v>2.9981999999999998</v>
      </c>
      <c r="L209" s="39" t="s">
        <v>46</v>
      </c>
      <c r="M209" s="195"/>
      <c r="N209" s="27"/>
      <c r="O209" s="27"/>
    </row>
    <row r="210" spans="1:15" ht="12.75">
      <c r="A210" s="27"/>
      <c r="B210" s="411"/>
      <c r="C210" s="325" t="s">
        <v>292</v>
      </c>
      <c r="D210" s="253">
        <v>413</v>
      </c>
      <c r="E210" s="414"/>
      <c r="F210" s="332"/>
      <c r="G210" s="177"/>
      <c r="H210" s="177"/>
      <c r="I210" s="36" t="s">
        <v>107</v>
      </c>
      <c r="J210" s="30">
        <v>2.63</v>
      </c>
      <c r="K210" s="31">
        <v>2.9981999999999998</v>
      </c>
      <c r="L210" s="40" t="s">
        <v>46</v>
      </c>
      <c r="M210" s="195"/>
      <c r="N210" s="27"/>
      <c r="O210" s="27"/>
    </row>
    <row r="211" spans="1:15" ht="13.5" thickBot="1">
      <c r="A211" s="27"/>
      <c r="B211" s="411"/>
      <c r="C211" s="327" t="s">
        <v>293</v>
      </c>
      <c r="D211" s="253">
        <v>413</v>
      </c>
      <c r="E211" s="414"/>
      <c r="F211" s="332"/>
      <c r="G211" s="177"/>
      <c r="H211" s="177"/>
      <c r="I211" s="37" t="s">
        <v>108</v>
      </c>
      <c r="J211" s="32">
        <v>1.32</v>
      </c>
      <c r="K211" s="33">
        <v>1.5048</v>
      </c>
      <c r="L211" s="38" t="s">
        <v>46</v>
      </c>
      <c r="M211" s="27"/>
      <c r="N211" s="27"/>
      <c r="O211" s="27"/>
    </row>
    <row r="212" spans="1:14" ht="12.75">
      <c r="A212" s="27"/>
      <c r="B212" s="411"/>
      <c r="C212" s="327" t="s">
        <v>294</v>
      </c>
      <c r="D212" s="253">
        <v>352</v>
      </c>
      <c r="E212" s="414"/>
      <c r="F212" s="332"/>
      <c r="G212" s="177"/>
      <c r="L212" s="27"/>
      <c r="M212" s="27"/>
      <c r="N212" s="27"/>
    </row>
    <row r="213" spans="1:14" ht="12.75">
      <c r="A213" s="27"/>
      <c r="B213" s="411"/>
      <c r="C213" s="327" t="s">
        <v>295</v>
      </c>
      <c r="D213" s="253">
        <v>473</v>
      </c>
      <c r="E213" s="414"/>
      <c r="F213" s="332"/>
      <c r="G213" s="177"/>
      <c r="L213" s="27"/>
      <c r="M213" s="27"/>
      <c r="N213" s="27"/>
    </row>
    <row r="214" spans="1:14" ht="12.75">
      <c r="A214" s="27"/>
      <c r="B214" s="411"/>
      <c r="C214" s="327" t="s">
        <v>296</v>
      </c>
      <c r="D214" s="253">
        <v>352</v>
      </c>
      <c r="E214" s="414"/>
      <c r="F214" s="332"/>
      <c r="G214" s="177"/>
      <c r="L214" s="27"/>
      <c r="M214" s="27"/>
      <c r="N214" s="27"/>
    </row>
    <row r="215" spans="1:14" ht="12.75">
      <c r="A215" s="27"/>
      <c r="B215" s="411"/>
      <c r="C215" s="327" t="s">
        <v>297</v>
      </c>
      <c r="D215" s="253">
        <v>297</v>
      </c>
      <c r="E215" s="414"/>
      <c r="F215" s="332"/>
      <c r="G215" s="177"/>
      <c r="L215" s="27"/>
      <c r="M215" s="27"/>
      <c r="N215" s="27"/>
    </row>
    <row r="216" spans="1:14" ht="12.75">
      <c r="A216" s="27"/>
      <c r="B216" s="411"/>
      <c r="C216" s="327" t="s">
        <v>298</v>
      </c>
      <c r="D216" s="253">
        <v>237</v>
      </c>
      <c r="E216" s="414"/>
      <c r="F216" s="332"/>
      <c r="G216" s="177"/>
      <c r="L216" s="27"/>
      <c r="M216" s="27"/>
      <c r="N216" s="27"/>
    </row>
    <row r="217" spans="1:14" ht="12.75">
      <c r="A217" s="27"/>
      <c r="B217" s="411"/>
      <c r="C217" s="327" t="s">
        <v>299</v>
      </c>
      <c r="D217" s="253">
        <v>2228</v>
      </c>
      <c r="E217" s="414"/>
      <c r="F217" s="332"/>
      <c r="G217" s="177"/>
      <c r="L217" s="27"/>
      <c r="M217" s="27"/>
      <c r="N217" s="27"/>
    </row>
    <row r="218" spans="1:14" ht="12.75">
      <c r="A218" s="27"/>
      <c r="B218" s="411"/>
      <c r="C218" s="327" t="s">
        <v>127</v>
      </c>
      <c r="D218" s="253">
        <v>1001</v>
      </c>
      <c r="E218" s="414"/>
      <c r="F218" s="332"/>
      <c r="G218" s="177"/>
      <c r="L218" s="27"/>
      <c r="M218" s="27"/>
      <c r="N218" s="27"/>
    </row>
    <row r="219" spans="1:14" ht="12.75">
      <c r="A219" s="27"/>
      <c r="B219" s="411"/>
      <c r="C219" s="327" t="s">
        <v>300</v>
      </c>
      <c r="D219" s="253">
        <v>765</v>
      </c>
      <c r="E219" s="414"/>
      <c r="F219" s="332"/>
      <c r="G219" s="177"/>
      <c r="L219" s="27"/>
      <c r="M219" s="27"/>
      <c r="N219" s="27"/>
    </row>
    <row r="220" spans="1:14" ht="12.75">
      <c r="A220" s="27"/>
      <c r="B220" s="411"/>
      <c r="C220" s="325" t="s">
        <v>128</v>
      </c>
      <c r="D220" s="253">
        <v>1232</v>
      </c>
      <c r="E220" s="414"/>
      <c r="F220" s="332"/>
      <c r="G220" s="177"/>
      <c r="L220" s="27"/>
      <c r="M220" s="27"/>
      <c r="N220" s="27"/>
    </row>
    <row r="221" spans="1:14" ht="12.75">
      <c r="A221" s="27"/>
      <c r="B221" s="411"/>
      <c r="C221" s="325" t="s">
        <v>129</v>
      </c>
      <c r="D221" s="253">
        <v>1001</v>
      </c>
      <c r="E221" s="414"/>
      <c r="F221" s="332"/>
      <c r="G221" s="177"/>
      <c r="L221" s="27"/>
      <c r="M221" s="27"/>
      <c r="N221" s="27"/>
    </row>
    <row r="222" spans="1:14" ht="12.75">
      <c r="A222" s="27"/>
      <c r="B222" s="411"/>
      <c r="C222" s="325" t="s">
        <v>301</v>
      </c>
      <c r="D222" s="253">
        <v>402</v>
      </c>
      <c r="E222" s="414"/>
      <c r="F222" s="332"/>
      <c r="G222" s="177"/>
      <c r="L222" s="27"/>
      <c r="M222" s="27"/>
      <c r="N222" s="27"/>
    </row>
    <row r="223" spans="1:14" ht="12.75">
      <c r="A223" s="27"/>
      <c r="B223" s="411"/>
      <c r="C223" s="325" t="s">
        <v>302</v>
      </c>
      <c r="D223" s="253">
        <v>132</v>
      </c>
      <c r="E223" s="414"/>
      <c r="F223" s="332"/>
      <c r="G223" s="177"/>
      <c r="L223" s="27"/>
      <c r="M223" s="27"/>
      <c r="N223" s="27"/>
    </row>
    <row r="224" spans="1:14" ht="27.75" customHeight="1">
      <c r="A224" s="27"/>
      <c r="B224" s="411"/>
      <c r="C224" s="325" t="s">
        <v>303</v>
      </c>
      <c r="D224" s="253">
        <v>264</v>
      </c>
      <c r="E224" s="414"/>
      <c r="F224" s="332"/>
      <c r="G224" s="177"/>
      <c r="L224" s="27"/>
      <c r="M224" s="27"/>
      <c r="N224" s="27"/>
    </row>
    <row r="225" spans="1:14" ht="38.25" customHeight="1">
      <c r="A225" s="27"/>
      <c r="B225" s="411"/>
      <c r="C225" s="326" t="s">
        <v>304</v>
      </c>
      <c r="D225" s="253">
        <v>132</v>
      </c>
      <c r="E225" s="414"/>
      <c r="F225" s="332"/>
      <c r="G225" s="177"/>
      <c r="L225" s="27"/>
      <c r="M225" s="27"/>
      <c r="N225" s="27"/>
    </row>
    <row r="226" spans="1:14" ht="30" customHeight="1">
      <c r="A226" s="27"/>
      <c r="B226" s="411"/>
      <c r="C226" s="325" t="s">
        <v>305</v>
      </c>
      <c r="D226" s="253">
        <v>132</v>
      </c>
      <c r="E226" s="414"/>
      <c r="F226" s="332"/>
      <c r="G226" s="27"/>
      <c r="L226" s="27"/>
      <c r="M226" s="27"/>
      <c r="N226" s="27"/>
    </row>
    <row r="227" spans="1:14" ht="22.5" customHeight="1">
      <c r="A227" s="27"/>
      <c r="B227" s="411"/>
      <c r="C227" s="325" t="s">
        <v>306</v>
      </c>
      <c r="D227" s="253">
        <v>699</v>
      </c>
      <c r="E227" s="414"/>
      <c r="F227" s="332"/>
      <c r="G227" s="27"/>
      <c r="L227" s="27"/>
      <c r="M227" s="27"/>
      <c r="N227" s="27"/>
    </row>
    <row r="228" spans="1:14" ht="28.5" customHeight="1">
      <c r="A228" s="27"/>
      <c r="B228" s="411"/>
      <c r="C228" s="325" t="s">
        <v>307</v>
      </c>
      <c r="D228" s="253">
        <v>2228</v>
      </c>
      <c r="E228" s="414"/>
      <c r="F228" s="332"/>
      <c r="G228" s="27"/>
      <c r="L228" s="27"/>
      <c r="M228" s="27"/>
      <c r="N228" s="27"/>
    </row>
    <row r="229" spans="1:14" ht="12.75">
      <c r="A229" s="27"/>
      <c r="B229" s="411"/>
      <c r="C229" s="325" t="s">
        <v>308</v>
      </c>
      <c r="D229" s="253">
        <v>600</v>
      </c>
      <c r="E229" s="414"/>
      <c r="F229" s="332"/>
      <c r="G229" s="27"/>
      <c r="L229" s="27"/>
      <c r="M229" s="27"/>
      <c r="N229" s="27"/>
    </row>
    <row r="230" spans="1:14" ht="12.75">
      <c r="A230" s="27"/>
      <c r="B230" s="411"/>
      <c r="C230" s="325" t="s">
        <v>130</v>
      </c>
      <c r="D230" s="253">
        <v>1001</v>
      </c>
      <c r="E230" s="414"/>
      <c r="F230" s="332"/>
      <c r="G230" s="27"/>
      <c r="L230" s="27"/>
      <c r="M230" s="27"/>
      <c r="N230" s="27"/>
    </row>
    <row r="231" spans="1:14" ht="12.75">
      <c r="A231" s="27"/>
      <c r="B231" s="411"/>
      <c r="C231" s="325" t="s">
        <v>131</v>
      </c>
      <c r="D231" s="253">
        <v>297</v>
      </c>
      <c r="E231" s="414"/>
      <c r="F231" s="332"/>
      <c r="G231" s="27"/>
      <c r="L231" s="27"/>
      <c r="M231" s="27"/>
      <c r="N231" s="27"/>
    </row>
    <row r="232" spans="1:14" ht="12.75">
      <c r="A232" s="27"/>
      <c r="B232" s="411"/>
      <c r="C232" s="325" t="s">
        <v>141</v>
      </c>
      <c r="D232" s="253">
        <v>457</v>
      </c>
      <c r="E232" s="414"/>
      <c r="F232" s="332"/>
      <c r="G232" s="27"/>
      <c r="L232" s="27"/>
      <c r="M232" s="27"/>
      <c r="N232" s="27"/>
    </row>
    <row r="233" spans="1:14" ht="12.75">
      <c r="A233" s="27"/>
      <c r="B233" s="411"/>
      <c r="C233" s="325" t="s">
        <v>132</v>
      </c>
      <c r="D233" s="253">
        <v>231</v>
      </c>
      <c r="E233" s="414"/>
      <c r="F233" s="332"/>
      <c r="G233" s="27"/>
      <c r="L233" s="27"/>
      <c r="M233" s="27"/>
      <c r="N233" s="27"/>
    </row>
    <row r="234" spans="1:14" ht="12.75">
      <c r="A234" s="27"/>
      <c r="B234" s="411"/>
      <c r="C234" s="325" t="s">
        <v>309</v>
      </c>
      <c r="D234" s="253">
        <v>176</v>
      </c>
      <c r="E234" s="414"/>
      <c r="F234" s="332"/>
      <c r="G234" s="27"/>
      <c r="L234" s="27"/>
      <c r="M234" s="27"/>
      <c r="N234" s="27"/>
    </row>
    <row r="235" spans="1:14" ht="12.75">
      <c r="A235" s="27"/>
      <c r="B235" s="411"/>
      <c r="C235" s="325" t="s">
        <v>133</v>
      </c>
      <c r="D235" s="253">
        <v>171</v>
      </c>
      <c r="E235" s="414"/>
      <c r="F235" s="332"/>
      <c r="G235" s="27"/>
      <c r="L235" s="27"/>
      <c r="M235" s="27"/>
      <c r="N235" s="27"/>
    </row>
    <row r="236" spans="1:14" ht="12.75">
      <c r="A236"/>
      <c r="B236" s="411"/>
      <c r="C236" s="325" t="s">
        <v>134</v>
      </c>
      <c r="D236" s="253">
        <v>94</v>
      </c>
      <c r="E236" s="414"/>
      <c r="F236" s="332"/>
      <c r="G236" s="27"/>
      <c r="L236" s="27"/>
      <c r="M236" s="27"/>
      <c r="N236" s="27"/>
    </row>
    <row r="237" spans="1:14" ht="12.75">
      <c r="A237"/>
      <c r="B237" s="411"/>
      <c r="C237" s="325" t="s">
        <v>135</v>
      </c>
      <c r="D237" s="253">
        <v>116</v>
      </c>
      <c r="E237" s="414"/>
      <c r="F237" s="332"/>
      <c r="G237" s="27"/>
      <c r="L237" s="27"/>
      <c r="M237" s="27"/>
      <c r="N237" s="27"/>
    </row>
    <row r="238" spans="1:14" ht="13.5" thickBot="1">
      <c r="A238"/>
      <c r="B238" s="412"/>
      <c r="C238" s="328" t="s">
        <v>310</v>
      </c>
      <c r="D238" s="329">
        <v>58</v>
      </c>
      <c r="E238" s="415"/>
      <c r="F238" s="333"/>
      <c r="G238" s="27"/>
      <c r="L238" s="27"/>
      <c r="M238" s="27"/>
      <c r="N238" s="27"/>
    </row>
    <row r="239" spans="2:14" ht="13.5" thickBot="1">
      <c r="B239" s="416" t="s">
        <v>219</v>
      </c>
      <c r="C239" s="334" t="s">
        <v>311</v>
      </c>
      <c r="D239" s="377"/>
      <c r="E239" s="377"/>
      <c r="F239" s="371"/>
      <c r="G239" s="27"/>
      <c r="L239" s="27"/>
      <c r="M239" s="27"/>
      <c r="N239" s="27"/>
    </row>
    <row r="240" spans="1:14" ht="13.5" thickBot="1">
      <c r="A240"/>
      <c r="B240" s="417"/>
      <c r="C240" s="376" t="s">
        <v>284</v>
      </c>
      <c r="D240" s="336"/>
      <c r="E240" s="336"/>
      <c r="F240" s="335"/>
      <c r="G240" s="27"/>
      <c r="L240" s="27"/>
      <c r="M240" s="27"/>
      <c r="N240" s="27"/>
    </row>
    <row r="241" spans="1:14" ht="25.5">
      <c r="A241"/>
      <c r="B241" s="417"/>
      <c r="C241" s="330" t="s">
        <v>312</v>
      </c>
      <c r="D241" s="423" t="s">
        <v>46</v>
      </c>
      <c r="E241" s="298">
        <v>1822</v>
      </c>
      <c r="F241" s="425" t="s">
        <v>224</v>
      </c>
      <c r="G241" s="27"/>
      <c r="H241" s="27"/>
      <c r="I241" s="27"/>
      <c r="J241" s="27"/>
      <c r="K241" s="27"/>
      <c r="L241" s="27"/>
      <c r="M241" s="27"/>
      <c r="N241" s="27"/>
    </row>
    <row r="242" spans="1:14" ht="12.75">
      <c r="A242"/>
      <c r="B242" s="417"/>
      <c r="C242" s="276" t="s">
        <v>136</v>
      </c>
      <c r="D242" s="394"/>
      <c r="E242" s="277">
        <v>43</v>
      </c>
      <c r="F242" s="426"/>
      <c r="G242" s="27"/>
      <c r="L242" s="27"/>
      <c r="M242" s="27"/>
      <c r="N242" s="27"/>
    </row>
    <row r="243" spans="1:6" ht="12.75">
      <c r="A243"/>
      <c r="B243" s="417"/>
      <c r="C243" s="276" t="s">
        <v>139</v>
      </c>
      <c r="D243" s="394"/>
      <c r="E243" s="277">
        <v>92</v>
      </c>
      <c r="F243" s="426"/>
    </row>
    <row r="244" spans="1:6" ht="12.75">
      <c r="A244"/>
      <c r="B244" s="417"/>
      <c r="C244" s="276" t="s">
        <v>137</v>
      </c>
      <c r="D244" s="394"/>
      <c r="E244" s="277">
        <v>75</v>
      </c>
      <c r="F244" s="426"/>
    </row>
    <row r="245" spans="1:6" ht="13.5" thickBot="1">
      <c r="A245"/>
      <c r="B245" s="418"/>
      <c r="C245" s="331" t="s">
        <v>138</v>
      </c>
      <c r="D245" s="424"/>
      <c r="E245" s="312">
        <v>33</v>
      </c>
      <c r="F245" s="427"/>
    </row>
    <row r="246" spans="1:6" ht="13.5" thickBot="1">
      <c r="A246"/>
      <c r="B246"/>
      <c r="C246" s="23"/>
      <c r="D246" s="22"/>
      <c r="E246" s="18"/>
      <c r="F246" s="119"/>
    </row>
    <row r="247" spans="1:6" ht="18.75" thickBot="1">
      <c r="A247"/>
      <c r="B247" s="375" t="s">
        <v>313</v>
      </c>
      <c r="C247" s="374"/>
      <c r="D247" s="374"/>
      <c r="E247" s="374"/>
      <c r="F247" s="373"/>
    </row>
    <row r="248" spans="1:7" ht="18.75" thickBot="1">
      <c r="A248"/>
      <c r="B248" s="337"/>
      <c r="C248" s="338"/>
      <c r="D248" s="339"/>
      <c r="E248" s="339"/>
      <c r="F248" s="339"/>
      <c r="G248" s="339"/>
    </row>
    <row r="249" spans="1:6" ht="26.25" thickBot="1">
      <c r="A249"/>
      <c r="B249" s="442" t="s">
        <v>314</v>
      </c>
      <c r="C249" s="443"/>
      <c r="D249" s="176" t="s">
        <v>315</v>
      </c>
      <c r="E249" s="176" t="s">
        <v>217</v>
      </c>
      <c r="F249" s="176" t="s">
        <v>218</v>
      </c>
    </row>
    <row r="250" spans="1:6" ht="12.75">
      <c r="A250"/>
      <c r="B250" s="410" t="s">
        <v>316</v>
      </c>
      <c r="C250" s="340" t="s">
        <v>122</v>
      </c>
      <c r="D250" s="263">
        <v>4089</v>
      </c>
      <c r="E250" s="264">
        <v>593</v>
      </c>
      <c r="F250" s="341" t="s">
        <v>317</v>
      </c>
    </row>
    <row r="251" spans="1:6" ht="26.25" thickBot="1">
      <c r="A251"/>
      <c r="B251" s="453"/>
      <c r="C251" s="342" t="s">
        <v>318</v>
      </c>
      <c r="D251" s="343">
        <v>2057</v>
      </c>
      <c r="E251" s="344">
        <v>290</v>
      </c>
      <c r="F251" s="345" t="s">
        <v>319</v>
      </c>
    </row>
    <row r="252" spans="1:6" ht="12.75">
      <c r="A252"/>
      <c r="B252" s="390" t="s">
        <v>92</v>
      </c>
      <c r="C252" s="346" t="s">
        <v>320</v>
      </c>
      <c r="D252" s="297">
        <v>139</v>
      </c>
      <c r="E252" s="298">
        <v>20</v>
      </c>
      <c r="F252" s="421" t="s">
        <v>321</v>
      </c>
    </row>
    <row r="253" spans="1:6" ht="12.75">
      <c r="A253"/>
      <c r="B253" s="390"/>
      <c r="C253" s="347" t="s">
        <v>322</v>
      </c>
      <c r="D253" s="253">
        <v>15</v>
      </c>
      <c r="E253" s="277">
        <v>3</v>
      </c>
      <c r="F253" s="407"/>
    </row>
    <row r="254" spans="1:6" ht="13.5" thickBot="1">
      <c r="A254"/>
      <c r="B254" s="454"/>
      <c r="C254" s="348" t="s">
        <v>323</v>
      </c>
      <c r="D254" s="267">
        <v>15</v>
      </c>
      <c r="E254" s="312">
        <v>3</v>
      </c>
      <c r="F254" s="422"/>
    </row>
    <row r="255" spans="1:7" ht="13.5" thickBot="1">
      <c r="A255"/>
      <c r="B255" s="349"/>
      <c r="C255" s="270"/>
      <c r="D255" s="270"/>
      <c r="E255" s="270"/>
      <c r="F255" s="270"/>
      <c r="G255" s="270"/>
    </row>
    <row r="256" spans="1:6" ht="26.25" thickBot="1">
      <c r="A256"/>
      <c r="B256" s="455" t="s">
        <v>324</v>
      </c>
      <c r="C256" s="456"/>
      <c r="D256" s="176" t="s">
        <v>315</v>
      </c>
      <c r="E256" s="176" t="s">
        <v>217</v>
      </c>
      <c r="F256" s="372" t="s">
        <v>218</v>
      </c>
    </row>
    <row r="257" spans="1:6" ht="12.75">
      <c r="A257"/>
      <c r="B257" s="457" t="s">
        <v>325</v>
      </c>
      <c r="C257" s="458"/>
      <c r="D257" s="350">
        <v>330</v>
      </c>
      <c r="E257" s="275">
        <v>45</v>
      </c>
      <c r="F257" s="351" t="s">
        <v>255</v>
      </c>
    </row>
    <row r="258" spans="1:6" ht="12.75">
      <c r="A258"/>
      <c r="B258" s="451" t="s">
        <v>326</v>
      </c>
      <c r="C258" s="452"/>
      <c r="D258" s="352">
        <v>1100</v>
      </c>
      <c r="E258" s="298">
        <v>149</v>
      </c>
      <c r="F258" s="353" t="s">
        <v>255</v>
      </c>
    </row>
    <row r="259" spans="1:6" ht="12.75">
      <c r="A259"/>
      <c r="B259" s="451" t="s">
        <v>327</v>
      </c>
      <c r="C259" s="452"/>
      <c r="D259" s="310">
        <v>550</v>
      </c>
      <c r="E259" s="277">
        <v>75</v>
      </c>
      <c r="F259" s="353" t="s">
        <v>255</v>
      </c>
    </row>
    <row r="260" spans="1:6" ht="13.5" thickBot="1">
      <c r="A260"/>
      <c r="B260" s="449" t="s">
        <v>328</v>
      </c>
      <c r="C260" s="450"/>
      <c r="D260" s="329">
        <v>110</v>
      </c>
      <c r="E260" s="281">
        <v>15</v>
      </c>
      <c r="F260" s="354" t="s">
        <v>255</v>
      </c>
    </row>
    <row r="261" spans="1:6" ht="12.75">
      <c r="A261"/>
      <c r="B261"/>
      <c r="C261" s="23"/>
      <c r="D261" s="22"/>
      <c r="E261" s="18"/>
      <c r="F261" s="119"/>
    </row>
    <row r="262" spans="1:6" ht="12.75">
      <c r="A262"/>
      <c r="B262"/>
      <c r="C262" s="23"/>
      <c r="D262" s="22"/>
      <c r="E262" s="18"/>
      <c r="F262" s="119"/>
    </row>
    <row r="263" spans="1:6" ht="12.75">
      <c r="A263"/>
      <c r="B263"/>
      <c r="C263" s="23"/>
      <c r="D263" s="22"/>
      <c r="E263" s="18"/>
      <c r="F263" s="119"/>
    </row>
    <row r="264" spans="1:6" ht="12.75">
      <c r="A264"/>
      <c r="B264"/>
      <c r="C264" s="23"/>
      <c r="D264" s="22"/>
      <c r="E264" s="18"/>
      <c r="F264" s="119"/>
    </row>
    <row r="265" spans="1:6" ht="12.75">
      <c r="A265"/>
      <c r="B265"/>
      <c r="C265" s="23"/>
      <c r="D265" s="22"/>
      <c r="E265" s="18"/>
      <c r="F265" s="119"/>
    </row>
    <row r="266" spans="1:6" ht="12.75">
      <c r="A266"/>
      <c r="B266"/>
      <c r="C266" s="23"/>
      <c r="D266" s="22"/>
      <c r="E266" s="18"/>
      <c r="F266" s="119"/>
    </row>
    <row r="267" spans="1:6" ht="12.75">
      <c r="A267"/>
      <c r="B267"/>
      <c r="C267" s="23"/>
      <c r="D267" s="154"/>
      <c r="E267" s="8"/>
      <c r="F267" s="155"/>
    </row>
    <row r="268" spans="1:12" ht="12.75">
      <c r="A268"/>
      <c r="B268"/>
      <c r="C268" s="23"/>
      <c r="D268" s="154"/>
      <c r="E268" s="8"/>
      <c r="F268" s="155"/>
      <c r="I268" s="27"/>
      <c r="J268" s="27"/>
      <c r="K268" s="27"/>
      <c r="L268" s="27"/>
    </row>
    <row r="269" spans="1:13" ht="15.75">
      <c r="A269"/>
      <c r="B269" s="2" t="s">
        <v>246</v>
      </c>
      <c r="C269" s="2"/>
      <c r="D269" s="2"/>
      <c r="E269" s="2"/>
      <c r="F269" s="162" t="s">
        <v>50</v>
      </c>
      <c r="G269" s="294"/>
      <c r="H269" s="2" t="s">
        <v>125</v>
      </c>
      <c r="I269" s="2"/>
      <c r="J269" s="2"/>
      <c r="K269" s="2"/>
      <c r="L269" s="162" t="s">
        <v>65</v>
      </c>
      <c r="M269" s="27"/>
    </row>
    <row r="270" spans="1:13" ht="19.5" customHeight="1" thickBot="1">
      <c r="A270"/>
      <c r="B270" s="271"/>
      <c r="C270" s="272"/>
      <c r="D270" s="272"/>
      <c r="E270" s="272"/>
      <c r="F270" s="273"/>
      <c r="G270" s="272"/>
      <c r="H270" s="27"/>
      <c r="I270" s="120"/>
      <c r="J270" s="144"/>
      <c r="K270" s="121"/>
      <c r="L270" s="151"/>
      <c r="M270" s="27"/>
    </row>
    <row r="271" spans="1:12" ht="12.75" customHeight="1" thickBot="1">
      <c r="A271"/>
      <c r="B271" s="442" t="s">
        <v>215</v>
      </c>
      <c r="C271" s="443"/>
      <c r="D271" s="176" t="s">
        <v>216</v>
      </c>
      <c r="E271" s="176" t="s">
        <v>217</v>
      </c>
      <c r="F271" s="176" t="s">
        <v>218</v>
      </c>
      <c r="G271" s="27"/>
      <c r="H271" s="440" t="s">
        <v>247</v>
      </c>
      <c r="I271" s="441"/>
      <c r="J271" s="372" t="s">
        <v>245</v>
      </c>
      <c r="K271" s="372" t="s">
        <v>217</v>
      </c>
      <c r="L271" s="372" t="s">
        <v>218</v>
      </c>
    </row>
    <row r="272" spans="1:12" ht="39" customHeight="1">
      <c r="A272"/>
      <c r="B272" s="435" t="s">
        <v>219</v>
      </c>
      <c r="C272" s="245" t="s">
        <v>220</v>
      </c>
      <c r="D272" s="246">
        <v>12755</v>
      </c>
      <c r="E272" s="247">
        <v>1716</v>
      </c>
      <c r="F272" s="444" t="s">
        <v>221</v>
      </c>
      <c r="G272" s="27"/>
      <c r="H272" s="435" t="s">
        <v>219</v>
      </c>
      <c r="I272" s="295" t="s">
        <v>248</v>
      </c>
      <c r="J272" s="5">
        <v>368.4</v>
      </c>
      <c r="K272" s="264">
        <v>49.45</v>
      </c>
      <c r="L272" s="430" t="s">
        <v>224</v>
      </c>
    </row>
    <row r="273" spans="1:12" ht="16.5" customHeight="1">
      <c r="A273"/>
      <c r="B273" s="391"/>
      <c r="C273" s="249" t="s">
        <v>222</v>
      </c>
      <c r="D273" s="250">
        <v>9361</v>
      </c>
      <c r="E273" s="251">
        <v>1260</v>
      </c>
      <c r="F273" s="439"/>
      <c r="G273" s="27"/>
      <c r="H273" s="436"/>
      <c r="I273" s="296" t="s">
        <v>249</v>
      </c>
      <c r="J273" s="6">
        <v>1728</v>
      </c>
      <c r="K273" s="254">
        <v>158.47</v>
      </c>
      <c r="L273" s="389"/>
    </row>
    <row r="274" spans="1:12" ht="51.75" customHeight="1">
      <c r="A274"/>
      <c r="B274" s="391"/>
      <c r="C274" s="252" t="s">
        <v>223</v>
      </c>
      <c r="D274" s="253">
        <v>3124</v>
      </c>
      <c r="E274" s="254" t="s">
        <v>46</v>
      </c>
      <c r="F274" s="255" t="s">
        <v>224</v>
      </c>
      <c r="G274" s="27"/>
      <c r="H274" s="391"/>
      <c r="I274" s="299" t="s">
        <v>250</v>
      </c>
      <c r="J274" s="300">
        <v>2343</v>
      </c>
      <c r="K274" s="254">
        <v>317</v>
      </c>
      <c r="L274" s="431" t="s">
        <v>221</v>
      </c>
    </row>
    <row r="275" spans="1:12" ht="26.25" customHeight="1">
      <c r="A275"/>
      <c r="B275" s="391"/>
      <c r="C275" s="256" t="s">
        <v>225</v>
      </c>
      <c r="D275" s="253">
        <v>6237</v>
      </c>
      <c r="E275" s="254" t="s">
        <v>46</v>
      </c>
      <c r="F275" s="445" t="s">
        <v>221</v>
      </c>
      <c r="G275" s="27"/>
      <c r="H275" s="391"/>
      <c r="I275" s="278" t="s">
        <v>251</v>
      </c>
      <c r="J275" s="253">
        <v>6259</v>
      </c>
      <c r="K275" s="254">
        <v>954</v>
      </c>
      <c r="L275" s="431"/>
    </row>
    <row r="276" spans="1:12" ht="12.75">
      <c r="A276"/>
      <c r="B276" s="391"/>
      <c r="C276" s="256" t="s">
        <v>226</v>
      </c>
      <c r="D276" s="253">
        <v>9631</v>
      </c>
      <c r="E276" s="254" t="s">
        <v>46</v>
      </c>
      <c r="F276" s="438"/>
      <c r="G276" s="27"/>
      <c r="H276" s="391"/>
      <c r="I276" s="302" t="s">
        <v>252</v>
      </c>
      <c r="J276" s="297">
        <v>550</v>
      </c>
      <c r="K276" s="370">
        <v>74</v>
      </c>
      <c r="L276" s="398"/>
    </row>
    <row r="277" spans="1:12" ht="15.75" customHeight="1">
      <c r="A277"/>
      <c r="B277" s="391"/>
      <c r="C277" s="257" t="s">
        <v>227</v>
      </c>
      <c r="D277" s="258">
        <v>6259</v>
      </c>
      <c r="E277" s="259">
        <v>954</v>
      </c>
      <c r="F277" s="438"/>
      <c r="G277" s="27"/>
      <c r="H277" s="391"/>
      <c r="I277" s="296" t="s">
        <v>253</v>
      </c>
      <c r="J277" s="253">
        <v>330</v>
      </c>
      <c r="K277" s="254" t="s">
        <v>46</v>
      </c>
      <c r="L277" s="389"/>
    </row>
    <row r="278" spans="1:13" ht="12.75" customHeight="1" thickBot="1">
      <c r="A278"/>
      <c r="B278" s="391"/>
      <c r="C278" s="260" t="s">
        <v>228</v>
      </c>
      <c r="D278" s="258">
        <v>2470</v>
      </c>
      <c r="E278" s="259">
        <v>533</v>
      </c>
      <c r="F278" s="446"/>
      <c r="G278" s="27"/>
      <c r="H278" s="391"/>
      <c r="I278" s="296" t="s">
        <v>254</v>
      </c>
      <c r="J278" s="432" t="s">
        <v>145</v>
      </c>
      <c r="K278" s="433"/>
      <c r="L278" s="434"/>
      <c r="M278" s="265" t="s">
        <v>255</v>
      </c>
    </row>
    <row r="279" spans="1:12" ht="13.5" customHeight="1">
      <c r="A279"/>
      <c r="B279" s="435" t="s">
        <v>229</v>
      </c>
      <c r="C279" s="262" t="s">
        <v>230</v>
      </c>
      <c r="D279" s="263">
        <v>218</v>
      </c>
      <c r="E279" s="264">
        <v>31</v>
      </c>
      <c r="F279" s="428" t="s">
        <v>231</v>
      </c>
      <c r="G279" s="27"/>
      <c r="H279" s="391"/>
      <c r="I279" s="296" t="s">
        <v>142</v>
      </c>
      <c r="J279" s="253">
        <v>1452</v>
      </c>
      <c r="K279" s="277">
        <v>208</v>
      </c>
      <c r="L279" s="397" t="s">
        <v>221</v>
      </c>
    </row>
    <row r="280" spans="1:12" ht="102" customHeight="1">
      <c r="A280"/>
      <c r="B280" s="391"/>
      <c r="C280" s="256" t="s">
        <v>232</v>
      </c>
      <c r="D280" s="253">
        <v>60</v>
      </c>
      <c r="E280" s="254">
        <v>8</v>
      </c>
      <c r="F280" s="419"/>
      <c r="G280" s="27"/>
      <c r="H280" s="391"/>
      <c r="I280" s="296" t="s">
        <v>256</v>
      </c>
      <c r="J280" s="253">
        <v>963</v>
      </c>
      <c r="K280" s="254">
        <v>126</v>
      </c>
      <c r="L280" s="389"/>
    </row>
    <row r="281" spans="1:12" ht="12.75">
      <c r="A281"/>
      <c r="B281" s="391"/>
      <c r="C281" s="256" t="s">
        <v>233</v>
      </c>
      <c r="D281" s="253">
        <v>0.11</v>
      </c>
      <c r="E281" s="254" t="s">
        <v>46</v>
      </c>
      <c r="F281" s="419"/>
      <c r="G281" s="27"/>
      <c r="H281" s="391"/>
      <c r="I281" s="303" t="s">
        <v>257</v>
      </c>
      <c r="J281" s="285"/>
      <c r="K281" s="286"/>
      <c r="L281" s="265"/>
    </row>
    <row r="282" spans="1:12" ht="12.75" customHeight="1">
      <c r="A282"/>
      <c r="B282" s="391"/>
      <c r="C282" s="256" t="s">
        <v>234</v>
      </c>
      <c r="D282" s="253">
        <v>152</v>
      </c>
      <c r="E282" s="254">
        <v>22</v>
      </c>
      <c r="F282" s="419"/>
      <c r="G282" s="27"/>
      <c r="H282" s="391"/>
      <c r="I282" s="304" t="s">
        <v>258</v>
      </c>
      <c r="J282" s="253">
        <v>184</v>
      </c>
      <c r="K282" s="254" t="s">
        <v>46</v>
      </c>
      <c r="L282" s="419" t="s">
        <v>224</v>
      </c>
    </row>
    <row r="283" spans="1:12" ht="12.75">
      <c r="A283"/>
      <c r="B283" s="391"/>
      <c r="C283" s="256" t="s">
        <v>235</v>
      </c>
      <c r="D283" s="253">
        <v>44</v>
      </c>
      <c r="E283" s="254">
        <v>7</v>
      </c>
      <c r="F283" s="419"/>
      <c r="G283" s="27"/>
      <c r="H283" s="391"/>
      <c r="I283" s="304" t="s">
        <v>259</v>
      </c>
      <c r="J283" s="253">
        <v>0.01</v>
      </c>
      <c r="K283" s="254" t="s">
        <v>46</v>
      </c>
      <c r="L283" s="419"/>
    </row>
    <row r="284" spans="1:12" ht="12.75">
      <c r="A284"/>
      <c r="B284" s="391"/>
      <c r="C284" s="256" t="s">
        <v>236</v>
      </c>
      <c r="D284" s="253">
        <v>43</v>
      </c>
      <c r="E284" s="254">
        <v>6</v>
      </c>
      <c r="F284" s="419"/>
      <c r="G284" s="27"/>
      <c r="H284" s="391"/>
      <c r="I284" s="305" t="s">
        <v>260</v>
      </c>
      <c r="J284" s="306"/>
      <c r="K284" s="306"/>
      <c r="L284" s="301"/>
    </row>
    <row r="285" spans="1:12" ht="13.5" thickBot="1">
      <c r="A285"/>
      <c r="B285" s="392"/>
      <c r="C285" s="266" t="s">
        <v>237</v>
      </c>
      <c r="D285" s="267">
        <v>0.06</v>
      </c>
      <c r="E285" s="268" t="s">
        <v>46</v>
      </c>
      <c r="F285" s="429"/>
      <c r="G285" s="27"/>
      <c r="H285" s="391"/>
      <c r="I285" s="307" t="s">
        <v>261</v>
      </c>
      <c r="J285" s="277" t="s">
        <v>46</v>
      </c>
      <c r="K285" s="254">
        <v>6750</v>
      </c>
      <c r="L285" s="420" t="s">
        <v>262</v>
      </c>
    </row>
    <row r="286" spans="1:12" ht="13.5" thickBot="1">
      <c r="A286" s="17"/>
      <c r="B286" s="293"/>
      <c r="C286" s="287"/>
      <c r="D286" s="378"/>
      <c r="E286" s="379"/>
      <c r="F286" s="380"/>
      <c r="G286" s="23"/>
      <c r="H286" s="391"/>
      <c r="I286" s="307" t="s">
        <v>263</v>
      </c>
      <c r="J286" s="277" t="s">
        <v>46</v>
      </c>
      <c r="K286" s="254">
        <v>27254</v>
      </c>
      <c r="L286" s="395"/>
    </row>
    <row r="287" spans="1:12" ht="13.5" thickBot="1">
      <c r="A287"/>
      <c r="B287" s="440" t="s">
        <v>244</v>
      </c>
      <c r="C287" s="443"/>
      <c r="D287" s="381"/>
      <c r="E287" s="382"/>
      <c r="F287" s="382"/>
      <c r="G287" s="284"/>
      <c r="H287" s="391"/>
      <c r="I287" s="308" t="s">
        <v>264</v>
      </c>
      <c r="J287" s="277" t="s">
        <v>46</v>
      </c>
      <c r="K287" s="254">
        <v>1248</v>
      </c>
      <c r="L287" s="396"/>
    </row>
    <row r="288" spans="1:12" ht="12.75">
      <c r="A288"/>
      <c r="B288" s="435" t="s">
        <v>219</v>
      </c>
      <c r="C288" s="274" t="s">
        <v>238</v>
      </c>
      <c r="D288" s="297">
        <v>6501</v>
      </c>
      <c r="E288" s="298">
        <v>874</v>
      </c>
      <c r="F288" s="437" t="s">
        <v>221</v>
      </c>
      <c r="G288" s="282"/>
      <c r="H288" s="391"/>
      <c r="I288" s="302" t="s">
        <v>265</v>
      </c>
      <c r="J288" s="253">
        <v>6606</v>
      </c>
      <c r="K288" s="254">
        <v>756</v>
      </c>
      <c r="L288" s="397" t="s">
        <v>262</v>
      </c>
    </row>
    <row r="289" spans="1:12" ht="14.25" customHeight="1">
      <c r="A289"/>
      <c r="B289" s="436"/>
      <c r="C289" s="276" t="s">
        <v>239</v>
      </c>
      <c r="D289" s="253">
        <v>3377</v>
      </c>
      <c r="E289" s="277" t="s">
        <v>46</v>
      </c>
      <c r="F289" s="438"/>
      <c r="G289" s="283"/>
      <c r="H289" s="391"/>
      <c r="I289" s="296" t="s">
        <v>266</v>
      </c>
      <c r="J289" s="253">
        <v>33528</v>
      </c>
      <c r="K289" s="254">
        <v>4717</v>
      </c>
      <c r="L289" s="398"/>
    </row>
    <row r="290" spans="1:12" ht="25.5" customHeight="1">
      <c r="A290"/>
      <c r="B290" s="436"/>
      <c r="C290" s="276" t="s">
        <v>240</v>
      </c>
      <c r="D290" s="253">
        <v>3251</v>
      </c>
      <c r="E290" s="277">
        <v>438</v>
      </c>
      <c r="F290" s="438"/>
      <c r="G290" s="283"/>
      <c r="H290" s="391"/>
      <c r="I290" s="296" t="s">
        <v>267</v>
      </c>
      <c r="J290" s="277" t="s">
        <v>46</v>
      </c>
      <c r="K290" s="254">
        <v>6812</v>
      </c>
      <c r="L290" s="389"/>
    </row>
    <row r="291" spans="1:12" ht="12.75">
      <c r="A291"/>
      <c r="B291" s="436"/>
      <c r="C291" s="276" t="s">
        <v>241</v>
      </c>
      <c r="D291" s="253">
        <v>1111</v>
      </c>
      <c r="E291" s="277">
        <v>150</v>
      </c>
      <c r="F291" s="438"/>
      <c r="G291" s="283"/>
      <c r="H291" s="391"/>
      <c r="I291" s="309" t="s">
        <v>268</v>
      </c>
      <c r="J291" s="310">
        <v>589</v>
      </c>
      <c r="K291" s="254">
        <v>76</v>
      </c>
      <c r="L291" s="265" t="s">
        <v>224</v>
      </c>
    </row>
    <row r="292" spans="1:12" ht="13.5" thickBot="1">
      <c r="A292"/>
      <c r="B292" s="391"/>
      <c r="C292" s="278" t="s">
        <v>242</v>
      </c>
      <c r="D292" s="253">
        <v>440</v>
      </c>
      <c r="E292" s="277">
        <v>62</v>
      </c>
      <c r="F292" s="438"/>
      <c r="G292" s="283"/>
      <c r="H292" s="392"/>
      <c r="I292" s="311" t="s">
        <v>269</v>
      </c>
      <c r="J292" s="267">
        <v>550</v>
      </c>
      <c r="K292" s="268">
        <v>75</v>
      </c>
      <c r="L292" s="269" t="s">
        <v>231</v>
      </c>
    </row>
    <row r="293" spans="1:12" ht="12.75">
      <c r="A293"/>
      <c r="B293" s="391"/>
      <c r="C293" s="276" t="s">
        <v>28</v>
      </c>
      <c r="D293" s="253">
        <v>1568</v>
      </c>
      <c r="E293" s="277">
        <v>240</v>
      </c>
      <c r="F293" s="439"/>
      <c r="G293" s="283"/>
      <c r="H293" s="410" t="s">
        <v>229</v>
      </c>
      <c r="I293" s="313" t="s">
        <v>270</v>
      </c>
      <c r="J293" s="314"/>
      <c r="K293" s="314"/>
      <c r="L293" s="315"/>
    </row>
    <row r="294" spans="1:12" ht="24.75" customHeight="1" thickBot="1">
      <c r="A294"/>
      <c r="B294" s="392"/>
      <c r="C294" s="279" t="s">
        <v>243</v>
      </c>
      <c r="D294" s="280">
        <v>1243</v>
      </c>
      <c r="E294" s="281">
        <v>175</v>
      </c>
      <c r="F294" s="261" t="s">
        <v>231</v>
      </c>
      <c r="G294" s="283"/>
      <c r="H294" s="390"/>
      <c r="I294" s="316" t="s">
        <v>271</v>
      </c>
      <c r="J294" s="317">
        <v>205</v>
      </c>
      <c r="K294" s="393" t="s">
        <v>46</v>
      </c>
      <c r="L294" s="407" t="s">
        <v>231</v>
      </c>
    </row>
    <row r="295" spans="1:12" ht="12.75">
      <c r="A295"/>
      <c r="B295"/>
      <c r="C295" s="288"/>
      <c r="D295" s="289"/>
      <c r="E295" s="289"/>
      <c r="G295" s="27"/>
      <c r="H295" s="390"/>
      <c r="I295" s="316" t="s">
        <v>272</v>
      </c>
      <c r="J295" s="317">
        <v>1863</v>
      </c>
      <c r="K295" s="394"/>
      <c r="L295" s="408"/>
    </row>
    <row r="296" spans="1:12" ht="15" customHeight="1">
      <c r="A296"/>
      <c r="B296"/>
      <c r="C296" s="290"/>
      <c r="D296" s="291"/>
      <c r="E296" s="291"/>
      <c r="G296" s="27"/>
      <c r="H296" s="390"/>
      <c r="I296" s="316" t="s">
        <v>273</v>
      </c>
      <c r="J296" s="317">
        <v>4503</v>
      </c>
      <c r="K296" s="394"/>
      <c r="L296" s="408"/>
    </row>
    <row r="297" spans="1:12" ht="12.75">
      <c r="A297"/>
      <c r="B297"/>
      <c r="C297" s="292"/>
      <c r="D297" s="132"/>
      <c r="E297" s="291"/>
      <c r="G297" s="27"/>
      <c r="H297" s="390"/>
      <c r="I297" s="316" t="s">
        <v>274</v>
      </c>
      <c r="J297" s="317">
        <v>8693</v>
      </c>
      <c r="K297" s="394"/>
      <c r="L297" s="408"/>
    </row>
    <row r="298" spans="1:12" ht="12.75">
      <c r="A298"/>
      <c r="B298"/>
      <c r="H298" s="390"/>
      <c r="I298" s="316" t="s">
        <v>275</v>
      </c>
      <c r="J298" s="317">
        <v>16764</v>
      </c>
      <c r="K298" s="394"/>
      <c r="L298" s="408"/>
    </row>
    <row r="299" spans="1:12" ht="12.75">
      <c r="A299"/>
      <c r="B299"/>
      <c r="C299" s="1"/>
      <c r="H299" s="390"/>
      <c r="I299" s="316" t="s">
        <v>276</v>
      </c>
      <c r="J299" s="317">
        <v>24216</v>
      </c>
      <c r="K299" s="394"/>
      <c r="L299" s="408"/>
    </row>
    <row r="300" spans="1:12" ht="27.75" customHeight="1">
      <c r="A300"/>
      <c r="B300"/>
      <c r="H300" s="411"/>
      <c r="I300" s="316" t="s">
        <v>277</v>
      </c>
      <c r="J300" s="317">
        <v>28562</v>
      </c>
      <c r="K300" s="394"/>
      <c r="L300" s="408"/>
    </row>
    <row r="301" spans="1:12" ht="24.75" customHeight="1">
      <c r="A301"/>
      <c r="B301"/>
      <c r="H301" s="411"/>
      <c r="I301" s="316" t="s">
        <v>278</v>
      </c>
      <c r="J301" s="317">
        <v>32598</v>
      </c>
      <c r="K301" s="394"/>
      <c r="L301" s="408"/>
    </row>
    <row r="302" spans="1:12" ht="24.75" customHeight="1">
      <c r="A302"/>
      <c r="B302"/>
      <c r="H302" s="411"/>
      <c r="I302" s="316" t="s">
        <v>279</v>
      </c>
      <c r="J302" s="317">
        <v>35392</v>
      </c>
      <c r="K302" s="394"/>
      <c r="L302" s="408"/>
    </row>
    <row r="303" spans="1:12" ht="12.75">
      <c r="A303"/>
      <c r="B303"/>
      <c r="H303" s="411"/>
      <c r="I303" s="318" t="s">
        <v>280</v>
      </c>
      <c r="J303" s="319"/>
      <c r="K303" s="319"/>
      <c r="L303" s="320"/>
    </row>
    <row r="304" spans="1:12" ht="12.75" customHeight="1">
      <c r="A304"/>
      <c r="B304"/>
      <c r="H304" s="411"/>
      <c r="I304" s="316" t="s">
        <v>281</v>
      </c>
      <c r="J304" s="317">
        <v>16</v>
      </c>
      <c r="K304" s="393" t="s">
        <v>46</v>
      </c>
      <c r="L304" s="407" t="s">
        <v>231</v>
      </c>
    </row>
    <row r="305" spans="1:12" ht="18.75" customHeight="1">
      <c r="A305"/>
      <c r="B305"/>
      <c r="H305" s="411"/>
      <c r="I305" s="316" t="s">
        <v>143</v>
      </c>
      <c r="J305" s="317">
        <v>9</v>
      </c>
      <c r="K305" s="394"/>
      <c r="L305" s="408"/>
    </row>
    <row r="306" spans="1:12" ht="17.25" customHeight="1" thickBot="1">
      <c r="A306"/>
      <c r="B306"/>
      <c r="H306" s="411"/>
      <c r="I306" s="321" t="s">
        <v>144</v>
      </c>
      <c r="J306" s="317">
        <v>5</v>
      </c>
      <c r="K306" s="394"/>
      <c r="L306" s="408"/>
    </row>
    <row r="307" spans="1:12" ht="12.75">
      <c r="A307"/>
      <c r="B307"/>
      <c r="H307" s="411"/>
      <c r="I307" s="313" t="s">
        <v>282</v>
      </c>
      <c r="J307" s="273"/>
      <c r="K307" s="273"/>
      <c r="L307" s="320"/>
    </row>
    <row r="308" spans="1:12" ht="12.75" customHeight="1">
      <c r="A308"/>
      <c r="B308"/>
      <c r="H308" s="391"/>
      <c r="I308" s="316" t="s">
        <v>271</v>
      </c>
      <c r="J308" s="317">
        <v>17</v>
      </c>
      <c r="K308" s="393" t="s">
        <v>46</v>
      </c>
      <c r="L308" s="407" t="s">
        <v>231</v>
      </c>
    </row>
    <row r="309" spans="1:12" ht="12.75">
      <c r="A309"/>
      <c r="B309"/>
      <c r="H309" s="391"/>
      <c r="I309" s="316" t="s">
        <v>272</v>
      </c>
      <c r="J309" s="317">
        <v>149</v>
      </c>
      <c r="K309" s="394"/>
      <c r="L309" s="408"/>
    </row>
    <row r="310" spans="1:12" ht="12.75">
      <c r="A310"/>
      <c r="B310"/>
      <c r="H310" s="391"/>
      <c r="I310" s="316" t="s">
        <v>273</v>
      </c>
      <c r="J310" s="317">
        <v>357</v>
      </c>
      <c r="K310" s="394"/>
      <c r="L310" s="408"/>
    </row>
    <row r="311" spans="1:12" ht="12.75">
      <c r="A311"/>
      <c r="B311"/>
      <c r="H311" s="391"/>
      <c r="I311" s="316" t="s">
        <v>274</v>
      </c>
      <c r="J311" s="317">
        <v>684</v>
      </c>
      <c r="K311" s="394"/>
      <c r="L311" s="408"/>
    </row>
    <row r="312" spans="1:12" ht="12.75">
      <c r="A312"/>
      <c r="B312"/>
      <c r="H312" s="391"/>
      <c r="I312" s="316" t="s">
        <v>275</v>
      </c>
      <c r="J312" s="317">
        <v>1304</v>
      </c>
      <c r="K312" s="394"/>
      <c r="L312" s="408"/>
    </row>
    <row r="313" spans="1:12" ht="12.75">
      <c r="A313"/>
      <c r="B313"/>
      <c r="H313" s="391"/>
      <c r="I313" s="316" t="s">
        <v>276</v>
      </c>
      <c r="J313" s="317">
        <v>3105</v>
      </c>
      <c r="K313" s="394"/>
      <c r="L313" s="408"/>
    </row>
    <row r="314" spans="1:12" ht="12.75">
      <c r="A314"/>
      <c r="B314"/>
      <c r="H314" s="391"/>
      <c r="I314" s="316" t="s">
        <v>277</v>
      </c>
      <c r="J314" s="317">
        <v>5899</v>
      </c>
      <c r="K314" s="394"/>
      <c r="L314" s="408"/>
    </row>
    <row r="315" spans="1:12" ht="12.75">
      <c r="A315"/>
      <c r="B315"/>
      <c r="H315" s="391"/>
      <c r="I315" s="316" t="s">
        <v>278</v>
      </c>
      <c r="J315" s="317">
        <v>11176</v>
      </c>
      <c r="K315" s="394"/>
      <c r="L315" s="408"/>
    </row>
    <row r="316" spans="1:12" ht="13.5" thickBot="1">
      <c r="A316"/>
      <c r="B316"/>
      <c r="H316" s="392"/>
      <c r="I316" s="321" t="s">
        <v>279</v>
      </c>
      <c r="J316" s="322">
        <v>15833</v>
      </c>
      <c r="K316" s="424"/>
      <c r="L316" s="409"/>
    </row>
    <row r="317" ht="12.75">
      <c r="B317"/>
    </row>
  </sheetData>
  <sheetProtection/>
  <mergeCells count="60">
    <mergeCell ref="J18:K18"/>
    <mergeCell ref="J19:K19"/>
    <mergeCell ref="J141:K141"/>
    <mergeCell ref="J14:K14"/>
    <mergeCell ref="J15:K15"/>
    <mergeCell ref="J16:K16"/>
    <mergeCell ref="J17:K17"/>
    <mergeCell ref="C188:E188"/>
    <mergeCell ref="B260:C260"/>
    <mergeCell ref="B259:C259"/>
    <mergeCell ref="B249:C249"/>
    <mergeCell ref="B250:B251"/>
    <mergeCell ref="B252:B254"/>
    <mergeCell ref="B256:C256"/>
    <mergeCell ref="B257:C257"/>
    <mergeCell ref="B258:C258"/>
    <mergeCell ref="J10:K10"/>
    <mergeCell ref="J11:K11"/>
    <mergeCell ref="J12:K12"/>
    <mergeCell ref="J13:K13"/>
    <mergeCell ref="B288:B294"/>
    <mergeCell ref="F288:F293"/>
    <mergeCell ref="H271:I271"/>
    <mergeCell ref="H272:H292"/>
    <mergeCell ref="B271:C271"/>
    <mergeCell ref="B272:B278"/>
    <mergeCell ref="F272:F273"/>
    <mergeCell ref="F275:F278"/>
    <mergeCell ref="B279:B285"/>
    <mergeCell ref="B287:C287"/>
    <mergeCell ref="L304:L306"/>
    <mergeCell ref="L272:L273"/>
    <mergeCell ref="L274:L277"/>
    <mergeCell ref="J278:L278"/>
    <mergeCell ref="L279:L280"/>
    <mergeCell ref="F252:F254"/>
    <mergeCell ref="D241:D245"/>
    <mergeCell ref="F241:F245"/>
    <mergeCell ref="K308:K316"/>
    <mergeCell ref="K304:K306"/>
    <mergeCell ref="F279:F285"/>
    <mergeCell ref="L308:L316"/>
    <mergeCell ref="B201:B238"/>
    <mergeCell ref="E203:E238"/>
    <mergeCell ref="B239:B245"/>
    <mergeCell ref="L282:L283"/>
    <mergeCell ref="L285:L287"/>
    <mergeCell ref="L288:L290"/>
    <mergeCell ref="H293:H316"/>
    <mergeCell ref="K294:K302"/>
    <mergeCell ref="L294:L302"/>
    <mergeCell ref="D72:E72"/>
    <mergeCell ref="D73:E73"/>
    <mergeCell ref="D69:E69"/>
    <mergeCell ref="D70:E70"/>
    <mergeCell ref="D71:E71"/>
    <mergeCell ref="D74:E74"/>
    <mergeCell ref="C182:E182"/>
    <mergeCell ref="C184:E184"/>
    <mergeCell ref="C186:E186"/>
  </mergeCells>
  <printOptions/>
  <pageMargins left="0.11811023622047245" right="0.11811023622047245" top="0" bottom="0" header="0" footer="0"/>
  <pageSetup horizontalDpi="600" verticalDpi="600" orientation="landscape" paperSize="9" scale="51" r:id="rId2"/>
  <headerFooter alignWithMargins="0">
    <oddFooter>&amp;LIssue Date: &amp;D</oddFooter>
  </headerFooter>
  <rowBreaks count="5" manualBreakCount="5">
    <brk id="5" max="12" man="1"/>
    <brk id="61" max="12" man="1"/>
    <brk id="138" max="12" man="1"/>
    <brk id="197" max="12" man="1"/>
    <brk id="267" max="12" man="1"/>
  </rowBreaks>
  <colBreaks count="1" manualBreakCount="1">
    <brk id="13" max="7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AnnamarI</dc:creator>
  <cp:keywords/>
  <dc:description/>
  <cp:lastModifiedBy>Joeyo</cp:lastModifiedBy>
  <cp:lastPrinted>2008-11-18T13:41:07Z</cp:lastPrinted>
  <dcterms:created xsi:type="dcterms:W3CDTF">2002-04-04T13:42:17Z</dcterms:created>
  <dcterms:modified xsi:type="dcterms:W3CDTF">2008-11-28T15:28:51Z</dcterms:modified>
  <cp:category/>
  <cp:version/>
  <cp:contentType/>
  <cp:contentStatus/>
</cp:coreProperties>
</file>