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askets" sheetId="1" r:id="rId1"/>
  </sheets>
  <definedNames>
    <definedName name="_xlnm._FilterDatabase" localSheetId="0" hidden="1">Baskets!$A$1:$X$750</definedName>
  </definedNames>
  <calcPr calcId="124519" fullCalcOnLoad="1"/>
</workbook>
</file>

<file path=xl/sharedStrings.xml><?xml version="1.0" encoding="utf-8"?>
<sst xmlns="http://schemas.openxmlformats.org/spreadsheetml/2006/main" count="6765" uniqueCount="1129">
  <si>
    <t>OutIndexConstituentValueId~</t>
  </si>
  <si>
    <t>UniversalId</t>
  </si>
  <si>
    <t>ViewCode~</t>
  </si>
  <si>
    <t>ViewName~</t>
  </si>
  <si>
    <t>IndexType~</t>
  </si>
  <si>
    <t>IndexTypeText~</t>
  </si>
  <si>
    <t>ConstituentUniversalId</t>
  </si>
  <si>
    <t>ConstituentCode~</t>
  </si>
  <si>
    <t>ConstituentName~</t>
  </si>
  <si>
    <t>ConstituentType~</t>
  </si>
  <si>
    <t>Divisor~</t>
  </si>
  <si>
    <t>SPI~</t>
  </si>
  <si>
    <t>Price~</t>
  </si>
  <si>
    <t>ValueInIndex</t>
  </si>
  <si>
    <t>LowValueInIndex</t>
  </si>
  <si>
    <t>HighValueInIndex</t>
  </si>
  <si>
    <t>ExpiryValueInIndex</t>
  </si>
  <si>
    <t>LastModifiedBy</t>
  </si>
  <si>
    <t>LastModified</t>
  </si>
  <si>
    <t>UniqueKey</t>
  </si>
  <si>
    <t>SPI*Price</t>
  </si>
  <si>
    <t>Aggregation</t>
  </si>
  <si>
    <t>Weighting</t>
  </si>
  <si>
    <t>Reference</t>
  </si>
  <si>
    <t>BSK027</t>
  </si>
  <si>
    <t>BSK080</t>
  </si>
  <si>
    <t>BSK084</t>
  </si>
  <si>
    <t>BSK088</t>
  </si>
  <si>
    <t>BSK100</t>
  </si>
  <si>
    <t>BSK102</t>
  </si>
  <si>
    <t>BSK107</t>
  </si>
  <si>
    <t>BSK120</t>
  </si>
  <si>
    <t>BSK132</t>
  </si>
  <si>
    <t>BSK133</t>
  </si>
  <si>
    <t>BSK134</t>
  </si>
  <si>
    <t>BSK135</t>
  </si>
  <si>
    <t>BSK136</t>
  </si>
  <si>
    <t>BSK138</t>
  </si>
  <si>
    <t>BSK139</t>
  </si>
  <si>
    <t>BSK140</t>
  </si>
  <si>
    <t>BSK141</t>
  </si>
  <si>
    <t>BSK142</t>
  </si>
  <si>
    <t>BSK143</t>
  </si>
  <si>
    <t>BSK145</t>
  </si>
  <si>
    <t>BSK146</t>
  </si>
  <si>
    <t>BSK147</t>
  </si>
  <si>
    <t>BSK148</t>
  </si>
  <si>
    <t>BSK149</t>
  </si>
  <si>
    <t>BSK150</t>
  </si>
  <si>
    <t>BSK151</t>
  </si>
  <si>
    <t>BSK152</t>
  </si>
  <si>
    <t>BSK153</t>
  </si>
  <si>
    <t>JS5513</t>
  </si>
  <si>
    <t>J200</t>
  </si>
  <si>
    <t>J203</t>
  </si>
  <si>
    <t>J210</t>
  </si>
  <si>
    <t>J211</t>
  </si>
  <si>
    <t>J212</t>
  </si>
  <si>
    <t>J213</t>
  </si>
  <si>
    <t>J253</t>
  </si>
  <si>
    <t>J254</t>
  </si>
  <si>
    <t>J300</t>
  </si>
  <si>
    <t>J303</t>
  </si>
  <si>
    <t>JS4021</t>
  </si>
  <si>
    <t>JS3011</t>
  </si>
  <si>
    <t>J2EQ</t>
  </si>
  <si>
    <t>J110</t>
  </si>
  <si>
    <t>MXZA</t>
  </si>
  <si>
    <t>J800</t>
  </si>
  <si>
    <t>J803</t>
  </si>
  <si>
    <t>RAIN</t>
  </si>
  <si>
    <t>Basket of Equities - GXLQ</t>
  </si>
  <si>
    <t>TSH-BSK080-12/06/2019</t>
  </si>
  <si>
    <t>INP-BSK084_13/03/2020</t>
  </si>
  <si>
    <t>REM-BSK088-03/06/2020</t>
  </si>
  <si>
    <t>Basket Future - Total Return YR02</t>
  </si>
  <si>
    <t>AGL-BSK102-07/06/2021</t>
  </si>
  <si>
    <t>OMU-BSK107-03/11/2021</t>
  </si>
  <si>
    <t>Basket Future - Total Return YR15</t>
  </si>
  <si>
    <t>Basket Future - Total Return YR23</t>
  </si>
  <si>
    <t>Basket Future - Total Return YR24</t>
  </si>
  <si>
    <t>Basket Future - Capital Return - YR25</t>
  </si>
  <si>
    <t>Basket Future - Total Return YR26</t>
  </si>
  <si>
    <t>Basket Future - Capital Return - YR27</t>
  </si>
  <si>
    <t>Basket Future - Price Return YR28</t>
  </si>
  <si>
    <t>Basket Future - Price Return YR29</t>
  </si>
  <si>
    <t>Basket Future - Price Return YR30</t>
  </si>
  <si>
    <t>Basket Future - Total Return YR31</t>
  </si>
  <si>
    <t>Basket Future - Total Return YR32</t>
  </si>
  <si>
    <t>Basket Future - Total Return YR33</t>
  </si>
  <si>
    <t>Basket Future - Price Return YR34</t>
  </si>
  <si>
    <t>AGL-BSK146-02/06/2025</t>
  </si>
  <si>
    <t>Basket Future - Total Return YR35</t>
  </si>
  <si>
    <t>Basket Future - Price Return YR38</t>
  </si>
  <si>
    <t>REM-BSK149-23/09/2025</t>
  </si>
  <si>
    <t>COH-BSK150-07/01/2026</t>
  </si>
  <si>
    <t>Basket Future - Price Return YR36</t>
  </si>
  <si>
    <t>Basket Future - Total Return YR37</t>
  </si>
  <si>
    <t>Basket Future - Total Return YR39</t>
  </si>
  <si>
    <t>Precious Metals and Mining</t>
  </si>
  <si>
    <t>Top 40</t>
  </si>
  <si>
    <t>All Share</t>
  </si>
  <si>
    <t>Resource 10</t>
  </si>
  <si>
    <t>Industrial 25</t>
  </si>
  <si>
    <t>Financial 15</t>
  </si>
  <si>
    <t>Financial and Industrial 30</t>
  </si>
  <si>
    <t>SA Listed Property</t>
  </si>
  <si>
    <t>Capped Property</t>
  </si>
  <si>
    <t>Capped Top 40</t>
  </si>
  <si>
    <t>Capped All Share</t>
  </si>
  <si>
    <t>Consumer Services</t>
  </si>
  <si>
    <t>Banks</t>
  </si>
  <si>
    <t>Equally Weighted Top 40</t>
  </si>
  <si>
    <t>Responsible Investment Top 30</t>
  </si>
  <si>
    <t>MSCI SA 50 Index</t>
  </si>
  <si>
    <t>Tradable Property</t>
  </si>
  <si>
    <t>All Property</t>
  </si>
  <si>
    <t>JSE Rand Index</t>
  </si>
  <si>
    <t>BasketIndex</t>
  </si>
  <si>
    <t>FTSEIndex</t>
  </si>
  <si>
    <t>Currency Index</t>
  </si>
  <si>
    <t>FTSEJSE</t>
  </si>
  <si>
    <t>MSCISA</t>
  </si>
  <si>
    <t>GLN</t>
  </si>
  <si>
    <t>SSW</t>
  </si>
  <si>
    <t>TSG</t>
  </si>
  <si>
    <t>SSU</t>
  </si>
  <si>
    <t>INP</t>
  </si>
  <si>
    <t>N91</t>
  </si>
  <si>
    <t>FSR</t>
  </si>
  <si>
    <t>RMH</t>
  </si>
  <si>
    <t>EMN</t>
  </si>
  <si>
    <t>REM</t>
  </si>
  <si>
    <t>ARI</t>
  </si>
  <si>
    <t>MTM</t>
  </si>
  <si>
    <t>HYP</t>
  </si>
  <si>
    <t>AVI</t>
  </si>
  <si>
    <t>TBS</t>
  </si>
  <si>
    <t>TFG</t>
  </si>
  <si>
    <t>APN</t>
  </si>
  <si>
    <t>NTC</t>
  </si>
  <si>
    <t>ADH</t>
  </si>
  <si>
    <t>TRU</t>
  </si>
  <si>
    <t>RDF</t>
  </si>
  <si>
    <t>EXX</t>
  </si>
  <si>
    <t>RES</t>
  </si>
  <si>
    <t>VKE</t>
  </si>
  <si>
    <t>MNP</t>
  </si>
  <si>
    <t>FFB</t>
  </si>
  <si>
    <t>KST</t>
  </si>
  <si>
    <t>QLT</t>
  </si>
  <si>
    <t>NY1</t>
  </si>
  <si>
    <t>BOX</t>
  </si>
  <si>
    <t>VAL</t>
  </si>
  <si>
    <t>AGL</t>
  </si>
  <si>
    <t>TGA</t>
  </si>
  <si>
    <t>NED</t>
  </si>
  <si>
    <t>OMU</t>
  </si>
  <si>
    <t>GRT</t>
  </si>
  <si>
    <t>EQU</t>
  </si>
  <si>
    <t>NRP</t>
  </si>
  <si>
    <t>ANG</t>
  </si>
  <si>
    <t>GFI</t>
  </si>
  <si>
    <t>IMP</t>
  </si>
  <si>
    <t>NPH</t>
  </si>
  <si>
    <t>SOL</t>
  </si>
  <si>
    <t>BHG</t>
  </si>
  <si>
    <t>CFR</t>
  </si>
  <si>
    <t>NPN</t>
  </si>
  <si>
    <t>BTI</t>
  </si>
  <si>
    <t>PRX</t>
  </si>
  <si>
    <t>ABG</t>
  </si>
  <si>
    <t>MRP</t>
  </si>
  <si>
    <t>KAP</t>
  </si>
  <si>
    <t>WHL</t>
  </si>
  <si>
    <t>SLM</t>
  </si>
  <si>
    <t>PPH</t>
  </si>
  <si>
    <t>SBK</t>
  </si>
  <si>
    <t>DSY</t>
  </si>
  <si>
    <t>KIO</t>
  </si>
  <si>
    <t>BVT</t>
  </si>
  <si>
    <t>MTH</t>
  </si>
  <si>
    <t>WBC</t>
  </si>
  <si>
    <t>HAR</t>
  </si>
  <si>
    <t>CPI</t>
  </si>
  <si>
    <t>PIK</t>
  </si>
  <si>
    <t>SHP</t>
  </si>
  <si>
    <t>SPP</t>
  </si>
  <si>
    <t>DRD</t>
  </si>
  <si>
    <t>PAN</t>
  </si>
  <si>
    <t>INL</t>
  </si>
  <si>
    <t>MTN</t>
  </si>
  <si>
    <t>CLS</t>
  </si>
  <si>
    <t>RNI</t>
  </si>
  <si>
    <t>VOD</t>
  </si>
  <si>
    <t>OUT</t>
  </si>
  <si>
    <t>BID</t>
  </si>
  <si>
    <t>ANH</t>
  </si>
  <si>
    <t>HCI</t>
  </si>
  <si>
    <t>SNT</t>
  </si>
  <si>
    <t>GND</t>
  </si>
  <si>
    <t>SUI</t>
  </si>
  <si>
    <t>ITE</t>
  </si>
  <si>
    <t>PPC</t>
  </si>
  <si>
    <t>AFE</t>
  </si>
  <si>
    <t>OMN</t>
  </si>
  <si>
    <t>AEL</t>
  </si>
  <si>
    <t>RLO</t>
  </si>
  <si>
    <t>HDC</t>
  </si>
  <si>
    <t>OCE</t>
  </si>
  <si>
    <t>SAP</t>
  </si>
  <si>
    <t>RCL</t>
  </si>
  <si>
    <t>WBO</t>
  </si>
  <si>
    <t>FBR</t>
  </si>
  <si>
    <t>DTC</t>
  </si>
  <si>
    <t>SAC</t>
  </si>
  <si>
    <t>SPG</t>
  </si>
  <si>
    <t>ARL</t>
  </si>
  <si>
    <t>TKG</t>
  </si>
  <si>
    <t>CML</t>
  </si>
  <si>
    <t>EMI</t>
  </si>
  <si>
    <t>JSE</t>
  </si>
  <si>
    <t>AFT</t>
  </si>
  <si>
    <t>RBX</t>
  </si>
  <si>
    <t>BLU</t>
  </si>
  <si>
    <t>MSP</t>
  </si>
  <si>
    <t>SHC</t>
  </si>
  <si>
    <t>LHC</t>
  </si>
  <si>
    <t>BTN</t>
  </si>
  <si>
    <t>FTB</t>
  </si>
  <si>
    <t>ATT</t>
  </si>
  <si>
    <t>AFH</t>
  </si>
  <si>
    <t>SRE</t>
  </si>
  <si>
    <t>S32</t>
  </si>
  <si>
    <t>SSS</t>
  </si>
  <si>
    <t>LTE</t>
  </si>
  <si>
    <t>HMN</t>
  </si>
  <si>
    <t>DCP</t>
  </si>
  <si>
    <t>BYI</t>
  </si>
  <si>
    <t>KRO</t>
  </si>
  <si>
    <t>PMR</t>
  </si>
  <si>
    <t>PHP</t>
  </si>
  <si>
    <t>ISO</t>
  </si>
  <si>
    <t>OPA</t>
  </si>
  <si>
    <t>OCT</t>
  </si>
  <si>
    <t>DIB</t>
  </si>
  <si>
    <t>SEA</t>
  </si>
  <si>
    <t>ZAR=D3</t>
  </si>
  <si>
    <t>EURZAR</t>
  </si>
  <si>
    <t>JPYZAR</t>
  </si>
  <si>
    <t>GBPZAR</t>
  </si>
  <si>
    <t>CNYZAR</t>
  </si>
  <si>
    <t>Glencore plc</t>
  </si>
  <si>
    <t>Sibanye Stillwater Ltd</t>
  </si>
  <si>
    <t>Tsogo Sun Limited</t>
  </si>
  <si>
    <t>Southern Sun Ltd</t>
  </si>
  <si>
    <t>Investec plc</t>
  </si>
  <si>
    <t>Ninety One plc</t>
  </si>
  <si>
    <t>Firstrand Ltd</t>
  </si>
  <si>
    <t>RMB Holdings Ltd</t>
  </si>
  <si>
    <t>E Media Holdings Ltd -N-</t>
  </si>
  <si>
    <t>Remgro Ltd</t>
  </si>
  <si>
    <t>African Rainbow Min Ltd</t>
  </si>
  <si>
    <t>Momentum Group Limited</t>
  </si>
  <si>
    <t>Hyprop Inv Ltd</t>
  </si>
  <si>
    <t>AVI Ltd</t>
  </si>
  <si>
    <t>Tiger Brands Ltd</t>
  </si>
  <si>
    <t>The Foschini Group Limited</t>
  </si>
  <si>
    <t>Aspen Pharmacare Hldgs Ltd</t>
  </si>
  <si>
    <t>Netcare Limited</t>
  </si>
  <si>
    <t>ADvTECH Ltd</t>
  </si>
  <si>
    <t>Truworths Int Ltd</t>
  </si>
  <si>
    <t>Redefine Properties Ltd</t>
  </si>
  <si>
    <t>Exxaro Resources Ltd</t>
  </si>
  <si>
    <t>Resilient REIT Limited</t>
  </si>
  <si>
    <t>Vukile Property Fund Ltd</t>
  </si>
  <si>
    <t>Mondi plc</t>
  </si>
  <si>
    <t>Fortress Real Est Inv B</t>
  </si>
  <si>
    <t>PSG Fin Services Ltd</t>
  </si>
  <si>
    <t>Quilter plc</t>
  </si>
  <si>
    <t>Ninety One Limited</t>
  </si>
  <si>
    <t>Boxer Retail Limited</t>
  </si>
  <si>
    <t>Valterra Platinum Ltd</t>
  </si>
  <si>
    <t>Anglo American plc</t>
  </si>
  <si>
    <t>Thungela Resources Ltd</t>
  </si>
  <si>
    <t>Nedbank Group Ltd</t>
  </si>
  <si>
    <t>Old Mutual Limited</t>
  </si>
  <si>
    <t>Growthpoint Prop Ltd</t>
  </si>
  <si>
    <t>Equites Prop Fund Ltd</t>
  </si>
  <si>
    <t>NEPI Rockcastle N.V.</t>
  </si>
  <si>
    <t>AngloGold Ashanti plc</t>
  </si>
  <si>
    <t>Gold Fields Ltd</t>
  </si>
  <si>
    <t>Impala Platinum Hlgs Ltd</t>
  </si>
  <si>
    <t>Northam Platinum Hldgs Ltd</t>
  </si>
  <si>
    <t>Sasol Limited</t>
  </si>
  <si>
    <t>BHP Group Limited</t>
  </si>
  <si>
    <t>Compagnie Fin Richemont</t>
  </si>
  <si>
    <t>Naspers Ltd -N-</t>
  </si>
  <si>
    <t>British American Tob plc</t>
  </si>
  <si>
    <t>Prosus N.V.</t>
  </si>
  <si>
    <t>Absa Group Limited</t>
  </si>
  <si>
    <t>Mr Price Group Ltd</t>
  </si>
  <si>
    <t>KAP Limited</t>
  </si>
  <si>
    <t>Woolworths Holdings Ltd</t>
  </si>
  <si>
    <t>Sanlam Limited</t>
  </si>
  <si>
    <t>Pepkor Holdings Ltd</t>
  </si>
  <si>
    <t>Standard Bank Group Ltd</t>
  </si>
  <si>
    <t>Discovery Ltd</t>
  </si>
  <si>
    <t>Kumba Iron Ore Ltd</t>
  </si>
  <si>
    <t>Bidvest Ltd</t>
  </si>
  <si>
    <t>Motus Holdings Ltd</t>
  </si>
  <si>
    <t>We Buy Cars Hlds Ltd</t>
  </si>
  <si>
    <t>Harmony GM Co Ltd</t>
  </si>
  <si>
    <t>Capitec Bank Hldgs Ltd</t>
  </si>
  <si>
    <t>Pick n Pay Stores Ltd</t>
  </si>
  <si>
    <t>Shoprite Holdings Ltd</t>
  </si>
  <si>
    <t>The Spar Group Ltd</t>
  </si>
  <si>
    <t>DRD Gold Ltd</t>
  </si>
  <si>
    <t>Pan African Resource plc</t>
  </si>
  <si>
    <t>Investec Ltd</t>
  </si>
  <si>
    <t>MTN Group Ltd</t>
  </si>
  <si>
    <t>Clicks Group Ltd</t>
  </si>
  <si>
    <t>Reinet Investments S.C.A</t>
  </si>
  <si>
    <t>Vodacom Group Ltd</t>
  </si>
  <si>
    <t>OUTsurance Group Limited</t>
  </si>
  <si>
    <t>BID Corporation Ltd</t>
  </si>
  <si>
    <t>Anheuser-Busch InBev SA NV</t>
  </si>
  <si>
    <t>Hosken Cons Inv Ltd</t>
  </si>
  <si>
    <t>Santam Limited</t>
  </si>
  <si>
    <t>Grindrod Ltd</t>
  </si>
  <si>
    <t>Sun International Ltd</t>
  </si>
  <si>
    <t>Italtile Ltd</t>
  </si>
  <si>
    <t>PPC Limited</t>
  </si>
  <si>
    <t>AECI Limited</t>
  </si>
  <si>
    <t>Omnia Holdings Ltd</t>
  </si>
  <si>
    <t>Altron Limited A</t>
  </si>
  <si>
    <t>Reunert Ltd</t>
  </si>
  <si>
    <t>Hudaco Industries Ltd</t>
  </si>
  <si>
    <t>Oceana Group Ltd</t>
  </si>
  <si>
    <t>Sappi Ltd</t>
  </si>
  <si>
    <t>RCL Foods Limited</t>
  </si>
  <si>
    <t>Wilson Bayly Hlm-Ovc Ltd</t>
  </si>
  <si>
    <t>Famous Brands Ltd</t>
  </si>
  <si>
    <t>Datatec Ltd</t>
  </si>
  <si>
    <t>SA Corp Real Estate Ltd</t>
  </si>
  <si>
    <t>Super Group Ltd</t>
  </si>
  <si>
    <t>Astral Foods Ltd</t>
  </si>
  <si>
    <t>Telkom SA SOC Ltd</t>
  </si>
  <si>
    <t>Coronation Fund Mngrs Ld</t>
  </si>
  <si>
    <t>Emira Property Fund Ltd</t>
  </si>
  <si>
    <t>JSE Ltd</t>
  </si>
  <si>
    <t>Afrimat Limited</t>
  </si>
  <si>
    <t>Raubex Group Ltd</t>
  </si>
  <si>
    <t>Blu Label Unlimited</t>
  </si>
  <si>
    <t>MAS P.L.C</t>
  </si>
  <si>
    <t>Shaftesbury Capital plc</t>
  </si>
  <si>
    <t>Life Healthc Grp Hldgs Ltd</t>
  </si>
  <si>
    <t>Burstone Group Limited</t>
  </si>
  <si>
    <t>Fairvest Limited B</t>
  </si>
  <si>
    <t>Attacq Limited</t>
  </si>
  <si>
    <t>Alexander Forbes Grp Hldgs</t>
  </si>
  <si>
    <t>Sirius Real Estate Ltd</t>
  </si>
  <si>
    <t>South32 Limited</t>
  </si>
  <si>
    <t>Stor-Age Prop REIT Ltd</t>
  </si>
  <si>
    <t>Lighthouse Properties plc</t>
  </si>
  <si>
    <t>Hammerson plc</t>
  </si>
  <si>
    <t>Dis-Chem Pharmacies Ltd</t>
  </si>
  <si>
    <t>Bytes Technology Grp plc</t>
  </si>
  <si>
    <t>Karooooo Ltd</t>
  </si>
  <si>
    <t>Premier Group Limited</t>
  </si>
  <si>
    <t>Primary Health Prop PLC</t>
  </si>
  <si>
    <t>ASP ISOTOPES INC.</t>
  </si>
  <si>
    <t>Optasia Limited</t>
  </si>
  <si>
    <t>Octodec Invest Ltd</t>
  </si>
  <si>
    <t>Dipula Properties Ltd</t>
  </si>
  <si>
    <t>Spear REIT Limited</t>
  </si>
  <si>
    <t>USDZAR</t>
  </si>
  <si>
    <t>JSEEquity</t>
  </si>
  <si>
    <t>FXPair</t>
  </si>
  <si>
    <t>0001-01-01 12:00:00.000 AM</t>
  </si>
  <si>
    <t>1009024~39318</t>
  </si>
  <si>
    <t>1009024~88812</t>
  </si>
  <si>
    <t>1045490~1430</t>
  </si>
  <si>
    <t>1045490~84927</t>
  </si>
  <si>
    <t>1054059~4430</t>
  </si>
  <si>
    <t>1054059~90045</t>
  </si>
  <si>
    <t>1056287~1172</t>
  </si>
  <si>
    <t>1056287~1595</t>
  </si>
  <si>
    <t>1056287~1879</t>
  </si>
  <si>
    <t>1056287~3167</t>
  </si>
  <si>
    <t>1067439~121</t>
  </si>
  <si>
    <t>1067439~230</t>
  </si>
  <si>
    <t>1067439~266</t>
  </si>
  <si>
    <t>1067439~304</t>
  </si>
  <si>
    <t>1067439~611</t>
  </si>
  <si>
    <t>1067439~730</t>
  </si>
  <si>
    <t>1067439~1415</t>
  </si>
  <si>
    <t>1067439~2064</t>
  </si>
  <si>
    <t>1067439~2218</t>
  </si>
  <si>
    <t>1067439~2320</t>
  </si>
  <si>
    <t>1067439~2896</t>
  </si>
  <si>
    <t>1067439~3841</t>
  </si>
  <si>
    <t>1067439~4730</t>
  </si>
  <si>
    <t>1067439~5990</t>
  </si>
  <si>
    <t>1067439~10019</t>
  </si>
  <si>
    <t>1067439~13653</t>
  </si>
  <si>
    <t>1067439~44295</t>
  </si>
  <si>
    <t>1067439~76105</t>
  </si>
  <si>
    <t>1067439~90044</t>
  </si>
  <si>
    <t>1067439~90045</t>
  </si>
  <si>
    <t>1067439~118726</t>
  </si>
  <si>
    <t>1068847~106</t>
  </si>
  <si>
    <t>1068847~119</t>
  </si>
  <si>
    <t>1068847~96313</t>
  </si>
  <si>
    <t>1072525~201</t>
  </si>
  <si>
    <t>1072525~75498</t>
  </si>
  <si>
    <t>1079958~264</t>
  </si>
  <si>
    <t>1079958~266</t>
  </si>
  <si>
    <t>1079958~2896</t>
  </si>
  <si>
    <t>1079958~4730</t>
  </si>
  <si>
    <t>1079958~13653</t>
  </si>
  <si>
    <t>1079958~42253</t>
  </si>
  <si>
    <t>1079958~69094</t>
  </si>
  <si>
    <t>1087464~61</t>
  </si>
  <si>
    <t>1087464~79</t>
  </si>
  <si>
    <t>1087464~101</t>
  </si>
  <si>
    <t>1087464~105</t>
  </si>
  <si>
    <t>1087464~106</t>
  </si>
  <si>
    <t>1087464~119</t>
  </si>
  <si>
    <t>1087464~435</t>
  </si>
  <si>
    <t>1087464~39318</t>
  </si>
  <si>
    <t>1087464~88812</t>
  </si>
  <si>
    <t>1087464~99768</t>
  </si>
  <si>
    <t>1087487~264</t>
  </si>
  <si>
    <t>1087487~266</t>
  </si>
  <si>
    <t>1087487~2896</t>
  </si>
  <si>
    <t>1087487~4730</t>
  </si>
  <si>
    <t>1087487~5990</t>
  </si>
  <si>
    <t>1087487~13653</t>
  </si>
  <si>
    <t>1087487~69094</t>
  </si>
  <si>
    <t>1087741~106</t>
  </si>
  <si>
    <t>1087741~119</t>
  </si>
  <si>
    <t>1087741~356</t>
  </si>
  <si>
    <t>1087741~1732</t>
  </si>
  <si>
    <t>1087741~12511</t>
  </si>
  <si>
    <t>1087741~86791</t>
  </si>
  <si>
    <t>1087741~99768</t>
  </si>
  <si>
    <t>1091117~264</t>
  </si>
  <si>
    <t>1091117~2896</t>
  </si>
  <si>
    <t>1091117~4730</t>
  </si>
  <si>
    <t>1091117~5990</t>
  </si>
  <si>
    <t>1091117~13653</t>
  </si>
  <si>
    <t>1091117~69094</t>
  </si>
  <si>
    <t>1096660~201</t>
  </si>
  <si>
    <t>1096660~213</t>
  </si>
  <si>
    <t>1096660~730</t>
  </si>
  <si>
    <t>1096660~1181</t>
  </si>
  <si>
    <t>1096660~1764</t>
  </si>
  <si>
    <t>1096660~2198</t>
  </si>
  <si>
    <t>1096660~2496</t>
  </si>
  <si>
    <t>1096660~71713</t>
  </si>
  <si>
    <t>1096846~209</t>
  </si>
  <si>
    <t>1096846~213</t>
  </si>
  <si>
    <t>1096846~730</t>
  </si>
  <si>
    <t>1096846~2496</t>
  </si>
  <si>
    <t>1096846~71713</t>
  </si>
  <si>
    <t>1096846~75498</t>
  </si>
  <si>
    <t>1096848~201</t>
  </si>
  <si>
    <t>1096848~209</t>
  </si>
  <si>
    <t>1096848~213</t>
  </si>
  <si>
    <t>1096848~1172</t>
  </si>
  <si>
    <t>1096848~2496</t>
  </si>
  <si>
    <t>1097711~201</t>
  </si>
  <si>
    <t>1097711~209</t>
  </si>
  <si>
    <t>1097711~213</t>
  </si>
  <si>
    <t>1097711~2820</t>
  </si>
  <si>
    <t>1097711~75498</t>
  </si>
  <si>
    <t>1097821~264</t>
  </si>
  <si>
    <t>1097821~2896</t>
  </si>
  <si>
    <t>1097821~4730</t>
  </si>
  <si>
    <t>1097821~5990</t>
  </si>
  <si>
    <t>1097821~13653</t>
  </si>
  <si>
    <t>1097821~69094</t>
  </si>
  <si>
    <t>1099873~101</t>
  </si>
  <si>
    <t>1099873~106</t>
  </si>
  <si>
    <t>1099873~119</t>
  </si>
  <si>
    <t>1099873~435</t>
  </si>
  <si>
    <t>1099873~3841</t>
  </si>
  <si>
    <t>1099873~8847</t>
  </si>
  <si>
    <t>1099873~39318</t>
  </si>
  <si>
    <t>1099873~99768</t>
  </si>
  <si>
    <t>1100890~209</t>
  </si>
  <si>
    <t>1100890~730</t>
  </si>
  <si>
    <t>1100890~1172</t>
  </si>
  <si>
    <t>1100890~1294</t>
  </si>
  <si>
    <t>1100890~2320</t>
  </si>
  <si>
    <t>1100890~2496</t>
  </si>
  <si>
    <t>1103143~730</t>
  </si>
  <si>
    <t>1103143~1181</t>
  </si>
  <si>
    <t>1103143~2198</t>
  </si>
  <si>
    <t>1103143~2320</t>
  </si>
  <si>
    <t>1103143~71713</t>
  </si>
  <si>
    <t>1103143~79915</t>
  </si>
  <si>
    <t>1103143~114459</t>
  </si>
  <si>
    <t>1106277~106</t>
  </si>
  <si>
    <t>1106277~119</t>
  </si>
  <si>
    <t>1108289~61</t>
  </si>
  <si>
    <t>1108289~67</t>
  </si>
  <si>
    <t>1108289~79</t>
  </si>
  <si>
    <t>1108289~101</t>
  </si>
  <si>
    <t>1108289~105</t>
  </si>
  <si>
    <t>1108289~106</t>
  </si>
  <si>
    <t>1108289~88812</t>
  </si>
  <si>
    <t>1108557~730</t>
  </si>
  <si>
    <t>1108557~1181</t>
  </si>
  <si>
    <t>1108557~2320</t>
  </si>
  <si>
    <t>1108557~71713</t>
  </si>
  <si>
    <t>1109416~1879</t>
  </si>
  <si>
    <t>1109416~3167</t>
  </si>
  <si>
    <t>1112815~3983</t>
  </si>
  <si>
    <t>1112815~44295</t>
  </si>
  <si>
    <t>1113128~730</t>
  </si>
  <si>
    <t>1113128~762</t>
  </si>
  <si>
    <t>1113128~780</t>
  </si>
  <si>
    <t>1113128~1181</t>
  </si>
  <si>
    <t>1113128~2198</t>
  </si>
  <si>
    <t>1113128~2320</t>
  </si>
  <si>
    <t>1113128~6199</t>
  </si>
  <si>
    <t>1113128~71713</t>
  </si>
  <si>
    <t>1113363~264</t>
  </si>
  <si>
    <t>1117712~264</t>
  </si>
  <si>
    <t>1117712~2896</t>
  </si>
  <si>
    <t>1117712~4730</t>
  </si>
  <si>
    <t>1117712~5990</t>
  </si>
  <si>
    <t>1117712~13653</t>
  </si>
  <si>
    <t>1117712~69094</t>
  </si>
  <si>
    <t>1000116~20</t>
  </si>
  <si>
    <t>1000116~61</t>
  </si>
  <si>
    <t>1000116~67</t>
  </si>
  <si>
    <t>1000116~79</t>
  </si>
  <si>
    <t>1000116~101</t>
  </si>
  <si>
    <t>1000116~105</t>
  </si>
  <si>
    <t>1000116~106</t>
  </si>
  <si>
    <t>1000116~10268</t>
  </si>
  <si>
    <t>1000116~88812</t>
  </si>
  <si>
    <t>1000117~61</t>
  </si>
  <si>
    <t>1000117~67</t>
  </si>
  <si>
    <t>1000117~79</t>
  </si>
  <si>
    <t>1000117~101</t>
  </si>
  <si>
    <t>1000117~105</t>
  </si>
  <si>
    <t>1000117~106</t>
  </si>
  <si>
    <t>1000117~119</t>
  </si>
  <si>
    <t>1000117~193</t>
  </si>
  <si>
    <t>1000117~201</t>
  </si>
  <si>
    <t>1000117~209</t>
  </si>
  <si>
    <t>1000117~213</t>
  </si>
  <si>
    <t>1000117~264</t>
  </si>
  <si>
    <t>1000117~356</t>
  </si>
  <si>
    <t>1000117~435</t>
  </si>
  <si>
    <t>1000117~780</t>
  </si>
  <si>
    <t>1000117~1172</t>
  </si>
  <si>
    <t>1000117~1181</t>
  </si>
  <si>
    <t>1000117~1294</t>
  </si>
  <si>
    <t>1000117~1732</t>
  </si>
  <si>
    <t>1000117~1852</t>
  </si>
  <si>
    <t>1000117~1923</t>
  </si>
  <si>
    <t>1000117~2198</t>
  </si>
  <si>
    <t>1000117~2496</t>
  </si>
  <si>
    <t>1000117~2820</t>
  </si>
  <si>
    <t>1000117~3167</t>
  </si>
  <si>
    <t>1000117~3983</t>
  </si>
  <si>
    <t>1000117~4430</t>
  </si>
  <si>
    <t>1000117~10268</t>
  </si>
  <si>
    <t>1000117~12446</t>
  </si>
  <si>
    <t>1000117~12511</t>
  </si>
  <si>
    <t>1000117~12917</t>
  </si>
  <si>
    <t>1000117~14713</t>
  </si>
  <si>
    <t>1000117~39318</t>
  </si>
  <si>
    <t>1000117~59560</t>
  </si>
  <si>
    <t>1000117~64732</t>
  </si>
  <si>
    <t>1000117~69094</t>
  </si>
  <si>
    <t>1000117~71713</t>
  </si>
  <si>
    <t>1000117~75498</t>
  </si>
  <si>
    <t>1000117~86791</t>
  </si>
  <si>
    <t>1000117~88812</t>
  </si>
  <si>
    <t>1000117~99768</t>
  </si>
  <si>
    <t>1000120~20</t>
  </si>
  <si>
    <t>1000120~61</t>
  </si>
  <si>
    <t>1000120~67</t>
  </si>
  <si>
    <t>1000120~79</t>
  </si>
  <si>
    <t>1000120~101</t>
  </si>
  <si>
    <t>1000120~105</t>
  </si>
  <si>
    <t>1000120~106</t>
  </si>
  <si>
    <t>1000120~119</t>
  </si>
  <si>
    <t>1000120~121</t>
  </si>
  <si>
    <t>1000120~193</t>
  </si>
  <si>
    <t>1000120~201</t>
  </si>
  <si>
    <t>1000120~209</t>
  </si>
  <si>
    <t>1000120~213</t>
  </si>
  <si>
    <t>1000120~220</t>
  </si>
  <si>
    <t>1000120~230</t>
  </si>
  <si>
    <t>1000120~233</t>
  </si>
  <si>
    <t>1000120~264</t>
  </si>
  <si>
    <t>1000120~266</t>
  </si>
  <si>
    <t>1000120~304</t>
  </si>
  <si>
    <t>1000120~325</t>
  </si>
  <si>
    <t>1000120~356</t>
  </si>
  <si>
    <t>1000120~378</t>
  </si>
  <si>
    <t>1000120~412</t>
  </si>
  <si>
    <t>1000120~420</t>
  </si>
  <si>
    <t>1000120~427</t>
  </si>
  <si>
    <t>1000120~431</t>
  </si>
  <si>
    <t>1000120~435</t>
  </si>
  <si>
    <t>1000120~493</t>
  </si>
  <si>
    <t>1000120~525</t>
  </si>
  <si>
    <t>1000120~562</t>
  </si>
  <si>
    <t>1000120~585</t>
  </si>
  <si>
    <t>1000120~611</t>
  </si>
  <si>
    <t>1000120~677</t>
  </si>
  <si>
    <t>1000120~730</t>
  </si>
  <si>
    <t>1000120~762</t>
  </si>
  <si>
    <t>1000120~780</t>
  </si>
  <si>
    <t>1000120~1172</t>
  </si>
  <si>
    <t>1000120~1181</t>
  </si>
  <si>
    <t>1000120~1201</t>
  </si>
  <si>
    <t>1000120~1294</t>
  </si>
  <si>
    <t>1000120~1415</t>
  </si>
  <si>
    <t>1000120~1430</t>
  </si>
  <si>
    <t>1000120~1434</t>
  </si>
  <si>
    <t>1000120~1732</t>
  </si>
  <si>
    <t>1000120~1750</t>
  </si>
  <si>
    <t>1000120~1762</t>
  </si>
  <si>
    <t>1000120~1764</t>
  </si>
  <si>
    <t>1000120~1852</t>
  </si>
  <si>
    <t>1000120~1862</t>
  </si>
  <si>
    <t>1000120~1886</t>
  </si>
  <si>
    <t>1000120~1923</t>
  </si>
  <si>
    <t>1000120~2064</t>
  </si>
  <si>
    <t>1000120~2198</t>
  </si>
  <si>
    <t>1000120~2218</t>
  </si>
  <si>
    <t>1000120~2320</t>
  </si>
  <si>
    <t>1000120~2496</t>
  </si>
  <si>
    <t>1000120~2820</t>
  </si>
  <si>
    <t>1000120~2896</t>
  </si>
  <si>
    <t>1000120~3167</t>
  </si>
  <si>
    <t>1000120~3440</t>
  </si>
  <si>
    <t>1000120~3841</t>
  </si>
  <si>
    <t>1000120~3983</t>
  </si>
  <si>
    <t>1000120~4430</t>
  </si>
  <si>
    <t>1000120~4730</t>
  </si>
  <si>
    <t>1000120~4853</t>
  </si>
  <si>
    <t>1000120~5098</t>
  </si>
  <si>
    <t>1000120~5433</t>
  </si>
  <si>
    <t>1000120~5990</t>
  </si>
  <si>
    <t>1000120~6199</t>
  </si>
  <si>
    <t>1000120~8290</t>
  </si>
  <si>
    <t>1000120~8847</t>
  </si>
  <si>
    <t>1000120~8944</t>
  </si>
  <si>
    <t>1000120~9596</t>
  </si>
  <si>
    <t>1000120~10019</t>
  </si>
  <si>
    <t>1000120~10268</t>
  </si>
  <si>
    <t>1000120~10922</t>
  </si>
  <si>
    <t>1000120~12446</t>
  </si>
  <si>
    <t>1000120~12511</t>
  </si>
  <si>
    <t>1000120~12917</t>
  </si>
  <si>
    <t>1000120~13461</t>
  </si>
  <si>
    <t>1000120~13653</t>
  </si>
  <si>
    <t>1000120~13966</t>
  </si>
  <si>
    <t>1000120~14071</t>
  </si>
  <si>
    <t>1000120~14713</t>
  </si>
  <si>
    <t>1000120~14890</t>
  </si>
  <si>
    <t>1000120~21187</t>
  </si>
  <si>
    <t>1000120~36242</t>
  </si>
  <si>
    <t>1000120~39318</t>
  </si>
  <si>
    <t>1000120~42253</t>
  </si>
  <si>
    <t>1000120~44295</t>
  </si>
  <si>
    <t>1000120~44414</t>
  </si>
  <si>
    <t>1000120~48586</t>
  </si>
  <si>
    <t>1000120~50845</t>
  </si>
  <si>
    <t>1000120~55253</t>
  </si>
  <si>
    <t>1000120~56806</t>
  </si>
  <si>
    <t>1000120~59560</t>
  </si>
  <si>
    <t>1000120~62540</t>
  </si>
  <si>
    <t>1000120~64379</t>
  </si>
  <si>
    <t>1000120~64732</t>
  </si>
  <si>
    <t>1000120~69094</t>
  </si>
  <si>
    <t>1000120~71713</t>
  </si>
  <si>
    <t>1000120~75498</t>
  </si>
  <si>
    <t>1000120~76105</t>
  </si>
  <si>
    <t>1000120~79915</t>
  </si>
  <si>
    <t>1000120~84927</t>
  </si>
  <si>
    <t>1000120~86791</t>
  </si>
  <si>
    <t>1000120~88812</t>
  </si>
  <si>
    <t>1000120~90044</t>
  </si>
  <si>
    <t>1000120~90045</t>
  </si>
  <si>
    <t>1000120~94691</t>
  </si>
  <si>
    <t>1000120~95943</t>
  </si>
  <si>
    <t>1000120~96313</t>
  </si>
  <si>
    <t>1000120~99768</t>
  </si>
  <si>
    <t>1000120~107742</t>
  </si>
  <si>
    <t>1000120~112103</t>
  </si>
  <si>
    <t>1000120~114459</t>
  </si>
  <si>
    <t>1000120~118726</t>
  </si>
  <si>
    <t>1000120~122912</t>
  </si>
  <si>
    <t>1000120~123869</t>
  </si>
  <si>
    <t>1000122~61</t>
  </si>
  <si>
    <t>1000122~67</t>
  </si>
  <si>
    <t>1000122~79</t>
  </si>
  <si>
    <t>1000122~101</t>
  </si>
  <si>
    <t>1000122~105</t>
  </si>
  <si>
    <t>1000122~106</t>
  </si>
  <si>
    <t>1000122~119</t>
  </si>
  <si>
    <t>1000122~435</t>
  </si>
  <si>
    <t>1000122~39318</t>
  </si>
  <si>
    <t>1000122~88812</t>
  </si>
  <si>
    <t>1000123~304</t>
  </si>
  <si>
    <t>1000123~356</t>
  </si>
  <si>
    <t>1000123~611</t>
  </si>
  <si>
    <t>1000123~730</t>
  </si>
  <si>
    <t>1000123~780</t>
  </si>
  <si>
    <t>1000123~1181</t>
  </si>
  <si>
    <t>1000123~1294</t>
  </si>
  <si>
    <t>1000123~1415</t>
  </si>
  <si>
    <t>1000123~1732</t>
  </si>
  <si>
    <t>1000123~1852</t>
  </si>
  <si>
    <t>1000123~1923</t>
  </si>
  <si>
    <t>1000123~2064</t>
  </si>
  <si>
    <t>1000123~2198</t>
  </si>
  <si>
    <t>1000123~2218</t>
  </si>
  <si>
    <t>1000123~2320</t>
  </si>
  <si>
    <t>1000123~10019</t>
  </si>
  <si>
    <t>1000123~12511</t>
  </si>
  <si>
    <t>1000123~12917</t>
  </si>
  <si>
    <t>1000123~14071</t>
  </si>
  <si>
    <t>1000123~59560</t>
  </si>
  <si>
    <t>1000123~64379</t>
  </si>
  <si>
    <t>1000123~64732</t>
  </si>
  <si>
    <t>1000123~71713</t>
  </si>
  <si>
    <t>1000123~79915</t>
  </si>
  <si>
    <t>1000123~86791</t>
  </si>
  <si>
    <t>1000124~193</t>
  </si>
  <si>
    <t>1000124~201</t>
  </si>
  <si>
    <t>1000124~209</t>
  </si>
  <si>
    <t>1000124~213</t>
  </si>
  <si>
    <t>1000124~264</t>
  </si>
  <si>
    <t>1000124~1172</t>
  </si>
  <si>
    <t>1000124~2496</t>
  </si>
  <si>
    <t>1000124~2820</t>
  </si>
  <si>
    <t>1000124~2896</t>
  </si>
  <si>
    <t>1000124~3167</t>
  </si>
  <si>
    <t>1000124~3983</t>
  </si>
  <si>
    <t>1000124~4430</t>
  </si>
  <si>
    <t>1000124~12446</t>
  </si>
  <si>
    <t>1000124~14713</t>
  </si>
  <si>
    <t>1000124~69094</t>
  </si>
  <si>
    <t>1000124~75498</t>
  </si>
  <si>
    <t>1000125~193</t>
  </si>
  <si>
    <t>1000125~201</t>
  </si>
  <si>
    <t>1000125~209</t>
  </si>
  <si>
    <t>1000125~213</t>
  </si>
  <si>
    <t>1000125~264</t>
  </si>
  <si>
    <t>1000125~356</t>
  </si>
  <si>
    <t>1000125~611</t>
  </si>
  <si>
    <t>1000125~780</t>
  </si>
  <si>
    <t>1000125~1172</t>
  </si>
  <si>
    <t>1000125~1181</t>
  </si>
  <si>
    <t>1000125~1294</t>
  </si>
  <si>
    <t>1000125~1415</t>
  </si>
  <si>
    <t>1000125~1732</t>
  </si>
  <si>
    <t>1000125~1852</t>
  </si>
  <si>
    <t>1000125~1923</t>
  </si>
  <si>
    <t>1000125~2198</t>
  </si>
  <si>
    <t>1000125~2496</t>
  </si>
  <si>
    <t>1000125~2820</t>
  </si>
  <si>
    <t>1000125~3167</t>
  </si>
  <si>
    <t>1000125~3983</t>
  </si>
  <si>
    <t>1000125~4430</t>
  </si>
  <si>
    <t>1000125~12446</t>
  </si>
  <si>
    <t>1000125~12511</t>
  </si>
  <si>
    <t>1000125~12917</t>
  </si>
  <si>
    <t>1000125~14713</t>
  </si>
  <si>
    <t>1000125~59560</t>
  </si>
  <si>
    <t>1000125~64732</t>
  </si>
  <si>
    <t>1000125~69094</t>
  </si>
  <si>
    <t>1000125~71713</t>
  </si>
  <si>
    <t>1000125~75498</t>
  </si>
  <si>
    <t>1000125~86791</t>
  </si>
  <si>
    <t>1000131~264</t>
  </si>
  <si>
    <t>1000131~266</t>
  </si>
  <si>
    <t>1000131~1862</t>
  </si>
  <si>
    <t>1000131~2896</t>
  </si>
  <si>
    <t>1000131~4730</t>
  </si>
  <si>
    <t>1000131~5433</t>
  </si>
  <si>
    <t>1000131~5990</t>
  </si>
  <si>
    <t>1000131~13461</t>
  </si>
  <si>
    <t>1000131~13653</t>
  </si>
  <si>
    <t>1000131~14890</t>
  </si>
  <si>
    <t>1000131~21187</t>
  </si>
  <si>
    <t>1000131~36242</t>
  </si>
  <si>
    <t>1000131~42253</t>
  </si>
  <si>
    <t>1000131~48586</t>
  </si>
  <si>
    <t>1000131~55253</t>
  </si>
  <si>
    <t>1000131~56806</t>
  </si>
  <si>
    <t>1000131~69094</t>
  </si>
  <si>
    <t>1000132~264</t>
  </si>
  <si>
    <t>1000132~266</t>
  </si>
  <si>
    <t>1000132~1862</t>
  </si>
  <si>
    <t>1000132~2896</t>
  </si>
  <si>
    <t>1000132~4730</t>
  </si>
  <si>
    <t>1000132~5433</t>
  </si>
  <si>
    <t>1000132~5990</t>
  </si>
  <si>
    <t>1000132~13461</t>
  </si>
  <si>
    <t>1000132~13653</t>
  </si>
  <si>
    <t>1000132~13966</t>
  </si>
  <si>
    <t>1000132~14890</t>
  </si>
  <si>
    <t>1000132~21187</t>
  </si>
  <si>
    <t>1000132~36242</t>
  </si>
  <si>
    <t>1000132~42253</t>
  </si>
  <si>
    <t>1000132~48586</t>
  </si>
  <si>
    <t>1000132~55253</t>
  </si>
  <si>
    <t>1000132~56806</t>
  </si>
  <si>
    <t>1000132~62540</t>
  </si>
  <si>
    <t>1000132~69094</t>
  </si>
  <si>
    <t>1000132~112103</t>
  </si>
  <si>
    <t>1000144~61</t>
  </si>
  <si>
    <t>1000144~67</t>
  </si>
  <si>
    <t>1000144~79</t>
  </si>
  <si>
    <t>1000144~101</t>
  </si>
  <si>
    <t>1000144~105</t>
  </si>
  <si>
    <t>1000144~106</t>
  </si>
  <si>
    <t>1000144~119</t>
  </si>
  <si>
    <t>1000144~193</t>
  </si>
  <si>
    <t>1000144~201</t>
  </si>
  <si>
    <t>1000144~209</t>
  </si>
  <si>
    <t>1000144~213</t>
  </si>
  <si>
    <t>1000144~264</t>
  </si>
  <si>
    <t>1000144~356</t>
  </si>
  <si>
    <t>1000144~435</t>
  </si>
  <si>
    <t>1000144~780</t>
  </si>
  <si>
    <t>1000144~1172</t>
  </si>
  <si>
    <t>1000144~1181</t>
  </si>
  <si>
    <t>1000144~1294</t>
  </si>
  <si>
    <t>1000144~1732</t>
  </si>
  <si>
    <t>1000144~1852</t>
  </si>
  <si>
    <t>1000144~1923</t>
  </si>
  <si>
    <t>1000144~2198</t>
  </si>
  <si>
    <t>1000144~2496</t>
  </si>
  <si>
    <t>1000144~2820</t>
  </si>
  <si>
    <t>1000144~3167</t>
  </si>
  <si>
    <t>1000144~3983</t>
  </si>
  <si>
    <t>1000144~4430</t>
  </si>
  <si>
    <t>1000144~10268</t>
  </si>
  <si>
    <t>1000144~12446</t>
  </si>
  <si>
    <t>1000144~12511</t>
  </si>
  <si>
    <t>1000144~12917</t>
  </si>
  <si>
    <t>1000144~14713</t>
  </si>
  <si>
    <t>1000144~39318</t>
  </si>
  <si>
    <t>1000144~59560</t>
  </si>
  <si>
    <t>1000144~64732</t>
  </si>
  <si>
    <t>1000144~69094</t>
  </si>
  <si>
    <t>1000144~71713</t>
  </si>
  <si>
    <t>1000144~75498</t>
  </si>
  <si>
    <t>1000144~86791</t>
  </si>
  <si>
    <t>1000144~88812</t>
  </si>
  <si>
    <t>1000144~99768</t>
  </si>
  <si>
    <t>1000145~20</t>
  </si>
  <si>
    <t>1000145~61</t>
  </si>
  <si>
    <t>1000145~67</t>
  </si>
  <si>
    <t>1000145~79</t>
  </si>
  <si>
    <t>1000145~101</t>
  </si>
  <si>
    <t>1000145~105</t>
  </si>
  <si>
    <t>1000145~106</t>
  </si>
  <si>
    <t>1000145~119</t>
  </si>
  <si>
    <t>1000145~121</t>
  </si>
  <si>
    <t>1000145~193</t>
  </si>
  <si>
    <t>1000145~201</t>
  </si>
  <si>
    <t>1000145~209</t>
  </si>
  <si>
    <t>1000145~213</t>
  </si>
  <si>
    <t>1000145~220</t>
  </si>
  <si>
    <t>1000145~230</t>
  </si>
  <si>
    <t>1000145~233</t>
  </si>
  <si>
    <t>1000145~264</t>
  </si>
  <si>
    <t>1000145~266</t>
  </si>
  <si>
    <t>1000145~304</t>
  </si>
  <si>
    <t>1000145~325</t>
  </si>
  <si>
    <t>1000145~356</t>
  </si>
  <si>
    <t>1000145~378</t>
  </si>
  <si>
    <t>1000145~412</t>
  </si>
  <si>
    <t>1000145~420</t>
  </si>
  <si>
    <t>1000145~427</t>
  </si>
  <si>
    <t>1000145~431</t>
  </si>
  <si>
    <t>1000145~435</t>
  </si>
  <si>
    <t>1000145~493</t>
  </si>
  <si>
    <t>1000145~525</t>
  </si>
  <si>
    <t>1000145~562</t>
  </si>
  <si>
    <t>1000145~585</t>
  </si>
  <si>
    <t>1000145~611</t>
  </si>
  <si>
    <t>1000145~677</t>
  </si>
  <si>
    <t>1000145~730</t>
  </si>
  <si>
    <t>1000145~762</t>
  </si>
  <si>
    <t>1000145~780</t>
  </si>
  <si>
    <t>1000145~1172</t>
  </si>
  <si>
    <t>1000145~1181</t>
  </si>
  <si>
    <t>1000145~1201</t>
  </si>
  <si>
    <t>1000145~1294</t>
  </si>
  <si>
    <t>1000145~1415</t>
  </si>
  <si>
    <t>1000145~1430</t>
  </si>
  <si>
    <t>1000145~1434</t>
  </si>
  <si>
    <t>1000145~1732</t>
  </si>
  <si>
    <t>1000145~1750</t>
  </si>
  <si>
    <t>1000145~1762</t>
  </si>
  <si>
    <t>1000145~1764</t>
  </si>
  <si>
    <t>1000145~1852</t>
  </si>
  <si>
    <t>1000145~1862</t>
  </si>
  <si>
    <t>1000145~1886</t>
  </si>
  <si>
    <t>1000145~1923</t>
  </si>
  <si>
    <t>1000145~2064</t>
  </si>
  <si>
    <t>1000145~2198</t>
  </si>
  <si>
    <t>1000145~2218</t>
  </si>
  <si>
    <t>1000145~2320</t>
  </si>
  <si>
    <t>1000145~2496</t>
  </si>
  <si>
    <t>1000145~2820</t>
  </si>
  <si>
    <t>1000145~2896</t>
  </si>
  <si>
    <t>1000145~3167</t>
  </si>
  <si>
    <t>1000145~3440</t>
  </si>
  <si>
    <t>1000145~3841</t>
  </si>
  <si>
    <t>1000145~3983</t>
  </si>
  <si>
    <t>1000145~4430</t>
  </si>
  <si>
    <t>1000145~4730</t>
  </si>
  <si>
    <t>1000145~4853</t>
  </si>
  <si>
    <t>1000145~5098</t>
  </si>
  <si>
    <t>1000145~5433</t>
  </si>
  <si>
    <t>1000145~5990</t>
  </si>
  <si>
    <t>1000145~6199</t>
  </si>
  <si>
    <t>1000145~8290</t>
  </si>
  <si>
    <t>1000145~8847</t>
  </si>
  <si>
    <t>1000145~8944</t>
  </si>
  <si>
    <t>1000145~9596</t>
  </si>
  <si>
    <t>1000145~10019</t>
  </si>
  <si>
    <t>1000145~10268</t>
  </si>
  <si>
    <t>1000145~10922</t>
  </si>
  <si>
    <t>1000145~12446</t>
  </si>
  <si>
    <t>1000145~12511</t>
  </si>
  <si>
    <t>1000145~12917</t>
  </si>
  <si>
    <t>1000145~13461</t>
  </si>
  <si>
    <t>1000145~13653</t>
  </si>
  <si>
    <t>1000145~13966</t>
  </si>
  <si>
    <t>1000145~14071</t>
  </si>
  <si>
    <t>1000145~14713</t>
  </si>
  <si>
    <t>1000145~14890</t>
  </si>
  <si>
    <t>1000145~21187</t>
  </si>
  <si>
    <t>1000145~36242</t>
  </si>
  <si>
    <t>1000145~39318</t>
  </si>
  <si>
    <t>1000145~42253</t>
  </si>
  <si>
    <t>1000145~44295</t>
  </si>
  <si>
    <t>1000145~44414</t>
  </si>
  <si>
    <t>1000145~48586</t>
  </si>
  <si>
    <t>1000145~50845</t>
  </si>
  <si>
    <t>1000145~55253</t>
  </si>
  <si>
    <t>1000145~56806</t>
  </si>
  <si>
    <t>1000145~59560</t>
  </si>
  <si>
    <t>1000145~62540</t>
  </si>
  <si>
    <t>1000145~64379</t>
  </si>
  <si>
    <t>1000145~64732</t>
  </si>
  <si>
    <t>1000145~69094</t>
  </si>
  <si>
    <t>1000145~71713</t>
  </si>
  <si>
    <t>1000145~75498</t>
  </si>
  <si>
    <t>1000145~76105</t>
  </si>
  <si>
    <t>1000145~79915</t>
  </si>
  <si>
    <t>1000145~84927</t>
  </si>
  <si>
    <t>1000145~86791</t>
  </si>
  <si>
    <t>1000145~88812</t>
  </si>
  <si>
    <t>1000145~90044</t>
  </si>
  <si>
    <t>1000145~90045</t>
  </si>
  <si>
    <t>1000145~94691</t>
  </si>
  <si>
    <t>1000145~95943</t>
  </si>
  <si>
    <t>1000145~96313</t>
  </si>
  <si>
    <t>1000145~99768</t>
  </si>
  <si>
    <t>1000145~107742</t>
  </si>
  <si>
    <t>1000145~112103</t>
  </si>
  <si>
    <t>1000145~114459</t>
  </si>
  <si>
    <t>1000145~118726</t>
  </si>
  <si>
    <t>1000145~122912</t>
  </si>
  <si>
    <t>1000145~123869</t>
  </si>
  <si>
    <t>1000164~2218</t>
  </si>
  <si>
    <t>1000177~193</t>
  </si>
  <si>
    <t>1000177~201</t>
  </si>
  <si>
    <t>1000177~209</t>
  </si>
  <si>
    <t>1000177~213</t>
  </si>
  <si>
    <t>1000177~1172</t>
  </si>
  <si>
    <t>1000177~3983</t>
  </si>
  <si>
    <t>1000177~4430</t>
  </si>
  <si>
    <t>1000306~61</t>
  </si>
  <si>
    <t>1000306~67</t>
  </si>
  <si>
    <t>1000306~79</t>
  </si>
  <si>
    <t>1000306~101</t>
  </si>
  <si>
    <t>1000306~105</t>
  </si>
  <si>
    <t>1000306~106</t>
  </si>
  <si>
    <t>1000306~119</t>
  </si>
  <si>
    <t>1000306~193</t>
  </si>
  <si>
    <t>1000306~201</t>
  </si>
  <si>
    <t>1000306~209</t>
  </si>
  <si>
    <t>1000306~213</t>
  </si>
  <si>
    <t>1000306~264</t>
  </si>
  <si>
    <t>1000306~356</t>
  </si>
  <si>
    <t>1000306~435</t>
  </si>
  <si>
    <t>1000306~780</t>
  </si>
  <si>
    <t>1000306~1172</t>
  </si>
  <si>
    <t>1000306~1181</t>
  </si>
  <si>
    <t>1000306~1294</t>
  </si>
  <si>
    <t>1000306~1732</t>
  </si>
  <si>
    <t>1000306~1852</t>
  </si>
  <si>
    <t>1000306~1923</t>
  </si>
  <si>
    <t>1000306~2198</t>
  </si>
  <si>
    <t>1000306~2496</t>
  </si>
  <si>
    <t>1000306~2820</t>
  </si>
  <si>
    <t>1000306~3167</t>
  </si>
  <si>
    <t>1000306~3983</t>
  </si>
  <si>
    <t>1000306~4430</t>
  </si>
  <si>
    <t>1000306~10268</t>
  </si>
  <si>
    <t>1000306~12446</t>
  </si>
  <si>
    <t>1000306~12511</t>
  </si>
  <si>
    <t>1000306~12917</t>
  </si>
  <si>
    <t>1000306~14713</t>
  </si>
  <si>
    <t>1000306~39318</t>
  </si>
  <si>
    <t>1000306~59560</t>
  </si>
  <si>
    <t>1000306~64732</t>
  </si>
  <si>
    <t>1000306~69094</t>
  </si>
  <si>
    <t>1000306~71713</t>
  </si>
  <si>
    <t>1000306~75498</t>
  </si>
  <si>
    <t>1000306~86791</t>
  </si>
  <si>
    <t>1000306~88812</t>
  </si>
  <si>
    <t>1000306~99768</t>
  </si>
  <si>
    <t>1000397~61</t>
  </si>
  <si>
    <t>1000397~67</t>
  </si>
  <si>
    <t>1000397~79</t>
  </si>
  <si>
    <t>1000397~101</t>
  </si>
  <si>
    <t>1000397~106</t>
  </si>
  <si>
    <t>1000397~119</t>
  </si>
  <si>
    <t>1000397~121</t>
  </si>
  <si>
    <t>1000397~193</t>
  </si>
  <si>
    <t>1000397~201</t>
  </si>
  <si>
    <t>1000397~209</t>
  </si>
  <si>
    <t>1000397~230</t>
  </si>
  <si>
    <t>1000397~233</t>
  </si>
  <si>
    <t>1000397~356</t>
  </si>
  <si>
    <t>1000397~435</t>
  </si>
  <si>
    <t>1000397~611</t>
  </si>
  <si>
    <t>1000397~1172</t>
  </si>
  <si>
    <t>1000397~1415</t>
  </si>
  <si>
    <t>1000397~1923</t>
  </si>
  <si>
    <t>1000397~2198</t>
  </si>
  <si>
    <t>1000397~2496</t>
  </si>
  <si>
    <t>1000397~2820</t>
  </si>
  <si>
    <t>1000397~3167</t>
  </si>
  <si>
    <t>1000397~8847</t>
  </si>
  <si>
    <t>1000397~10019</t>
  </si>
  <si>
    <t>1000397~12917</t>
  </si>
  <si>
    <t>1000397~39318</t>
  </si>
  <si>
    <t>1000397~50845</t>
  </si>
  <si>
    <t>1000397~71713</t>
  </si>
  <si>
    <t>1000397~88812</t>
  </si>
  <si>
    <t>1000397~99768</t>
  </si>
  <si>
    <t>1001390~61</t>
  </si>
  <si>
    <t>1001390~67</t>
  </si>
  <si>
    <t>1001390~79</t>
  </si>
  <si>
    <t>1001390~101</t>
  </si>
  <si>
    <t>1001390~106</t>
  </si>
  <si>
    <t>1001390~201</t>
  </si>
  <si>
    <t>1001390~209</t>
  </si>
  <si>
    <t>1001390~213</t>
  </si>
  <si>
    <t>1001390~435</t>
  </si>
  <si>
    <t>1001390~780</t>
  </si>
  <si>
    <t>1001390~1172</t>
  </si>
  <si>
    <t>1001390~1294</t>
  </si>
  <si>
    <t>1001390~1415</t>
  </si>
  <si>
    <t>1001390~1852</t>
  </si>
  <si>
    <t>1001390~1923</t>
  </si>
  <si>
    <t>1001390~2198</t>
  </si>
  <si>
    <t>1001390~2496</t>
  </si>
  <si>
    <t>1001390~2820</t>
  </si>
  <si>
    <t>1001390~3167</t>
  </si>
  <si>
    <t>1001390~3983</t>
  </si>
  <si>
    <t>1001390~8847</t>
  </si>
  <si>
    <t>1001390~12446</t>
  </si>
  <si>
    <t>1001390~12917</t>
  </si>
  <si>
    <t>1001390~14713</t>
  </si>
  <si>
    <t>1001390~59560</t>
  </si>
  <si>
    <t>1001390~69094</t>
  </si>
  <si>
    <t>1001390~71713</t>
  </si>
  <si>
    <t>1001390~75498</t>
  </si>
  <si>
    <t>1009055~264</t>
  </si>
  <si>
    <t>1009055~266</t>
  </si>
  <si>
    <t>1009055~2896</t>
  </si>
  <si>
    <t>1009055~4730</t>
  </si>
  <si>
    <t>1009055~5990</t>
  </si>
  <si>
    <t>1009055~13653</t>
  </si>
  <si>
    <t>1009055~21187</t>
  </si>
  <si>
    <t>1009055~36242</t>
  </si>
  <si>
    <t>1009055~42253</t>
  </si>
  <si>
    <t>1009055~69094</t>
  </si>
  <si>
    <t>1009056~264</t>
  </si>
  <si>
    <t>1009056~266</t>
  </si>
  <si>
    <t>1009056~1370</t>
  </si>
  <si>
    <t>1009056~1862</t>
  </si>
  <si>
    <t>1009056~2896</t>
  </si>
  <si>
    <t>1009056~4730</t>
  </si>
  <si>
    <t>1009056~5433</t>
  </si>
  <si>
    <t>1009056~5990</t>
  </si>
  <si>
    <t>1009056~13461</t>
  </si>
  <si>
    <t>1009056~13653</t>
  </si>
  <si>
    <t>1009056~13966</t>
  </si>
  <si>
    <t>1009056~14890</t>
  </si>
  <si>
    <t>1009056~15179</t>
  </si>
  <si>
    <t>1009056~21187</t>
  </si>
  <si>
    <t>1009056~36242</t>
  </si>
  <si>
    <t>1009056~42253</t>
  </si>
  <si>
    <t>1009056~48586</t>
  </si>
  <si>
    <t>1009056~55253</t>
  </si>
  <si>
    <t>1009056~56806</t>
  </si>
  <si>
    <t>1009056~62540</t>
  </si>
  <si>
    <t>1009056~64602</t>
  </si>
  <si>
    <t>1009056~69094</t>
  </si>
  <si>
    <t>1009056~112103</t>
  </si>
  <si>
    <t>1000471~1000444</t>
  </si>
  <si>
    <t>1000471~1000476</t>
  </si>
  <si>
    <t>1000471~1000477</t>
  </si>
  <si>
    <t>1000471~1000478</t>
  </si>
  <si>
    <t>1000471~1000480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</si>
</sst>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0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29111546</v>
      </c>
      <c r="B2">
        <v>1009024</v>
      </c>
      <c r="C2" t="s">
        <v>24</v>
      </c>
      <c r="D2" t="s">
        <v>71</v>
      </c>
      <c r="E2" t="s">
        <v>118</v>
      </c>
      <c r="F2" t="s">
        <v>118</v>
      </c>
      <c r="G2">
        <v>39318</v>
      </c>
      <c r="H2" t="s">
        <v>123</v>
      </c>
      <c r="I2" t="s">
        <v>252</v>
      </c>
      <c r="J2" t="s">
        <v>377</v>
      </c>
      <c r="K2">
        <v>0.721422</v>
      </c>
      <c r="L2">
        <v>1</v>
      </c>
      <c r="M2">
        <v>11139</v>
      </c>
      <c r="N2">
        <v>154.403386</v>
      </c>
      <c r="O2">
        <v>152.282575</v>
      </c>
      <c r="P2">
        <v>155.928153</v>
      </c>
      <c r="Q2">
        <v>154.403386</v>
      </c>
      <c r="S2" t="s">
        <v>379</v>
      </c>
      <c r="T2" t="s">
        <v>380</v>
      </c>
      <c r="U2">
        <f>L2*M2</f>
        <v>0</v>
      </c>
      <c r="V2">
        <f>SUMIF(D:D,D2,U:U)</f>
        <v>0</v>
      </c>
      <c r="W2">
        <f>U2/V2</f>
        <v>0</v>
      </c>
      <c r="X2">
        <f>VLOOKUP(C2,'S:\Risk Management\2. Derivatives Market\IMRManager\Instrument Mapping\[RiskFactorMapping.xlsx]Mapping'!$A:$B,2,FALSE)</f>
        <v>0</v>
      </c>
    </row>
    <row r="3" spans="1:24">
      <c r="A3">
        <v>29111569</v>
      </c>
      <c r="B3">
        <v>1009024</v>
      </c>
      <c r="C3" t="s">
        <v>24</v>
      </c>
      <c r="D3" t="s">
        <v>71</v>
      </c>
      <c r="E3" t="s">
        <v>118</v>
      </c>
      <c r="F3" t="s">
        <v>118</v>
      </c>
      <c r="G3">
        <v>88812</v>
      </c>
      <c r="H3" t="s">
        <v>124</v>
      </c>
      <c r="I3" t="s">
        <v>253</v>
      </c>
      <c r="J3" t="s">
        <v>377</v>
      </c>
      <c r="K3">
        <v>0.721422</v>
      </c>
      <c r="L3">
        <v>0.0107913</v>
      </c>
      <c r="M3">
        <v>3478</v>
      </c>
      <c r="N3">
        <v>0.520251</v>
      </c>
      <c r="O3">
        <v>0.51696</v>
      </c>
      <c r="P3">
        <v>0.542988</v>
      </c>
      <c r="Q3">
        <v>0.520251</v>
      </c>
      <c r="S3" t="s">
        <v>379</v>
      </c>
      <c r="T3" t="s">
        <v>381</v>
      </c>
      <c r="U3">
        <f>L3*M3</f>
        <v>0</v>
      </c>
      <c r="V3">
        <f>SUMIF(D:D,D3,U:U)</f>
        <v>0</v>
      </c>
      <c r="W3">
        <f>U3/V3</f>
        <v>0</v>
      </c>
      <c r="X3">
        <f>VLOOKUP(C3,'S:\Risk Management\2. Derivatives Market\IMRManager\Instrument Mapping\[RiskFactorMapping.xlsx]Mapping'!$A:$B,2,FALSE)</f>
        <v>0</v>
      </c>
    </row>
    <row r="4" spans="1:24">
      <c r="A4">
        <v>29111490</v>
      </c>
      <c r="B4">
        <v>1045490</v>
      </c>
      <c r="C4" t="s">
        <v>25</v>
      </c>
      <c r="D4" t="s">
        <v>72</v>
      </c>
      <c r="E4" t="s">
        <v>118</v>
      </c>
      <c r="F4" t="s">
        <v>118</v>
      </c>
      <c r="G4">
        <v>1430</v>
      </c>
      <c r="H4" t="s">
        <v>125</v>
      </c>
      <c r="I4" t="s">
        <v>254</v>
      </c>
      <c r="J4" t="s">
        <v>377</v>
      </c>
      <c r="K4">
        <v>1</v>
      </c>
      <c r="L4">
        <v>1</v>
      </c>
      <c r="M4">
        <v>780</v>
      </c>
      <c r="N4">
        <v>7.8</v>
      </c>
      <c r="O4">
        <v>7.49</v>
      </c>
      <c r="P4">
        <v>7.8</v>
      </c>
      <c r="Q4">
        <v>7.8</v>
      </c>
      <c r="S4" t="s">
        <v>379</v>
      </c>
      <c r="T4" t="s">
        <v>382</v>
      </c>
      <c r="U4">
        <f>L4*M4</f>
        <v>0</v>
      </c>
      <c r="V4">
        <f>SUMIF(D:D,D4,U:U)</f>
        <v>0</v>
      </c>
      <c r="W4">
        <f>U4/V4</f>
        <v>0</v>
      </c>
      <c r="X4">
        <f>VLOOKUP(C4,'S:\Risk Management\2. Derivatives Market\IMRManager\Instrument Mapping\[RiskFactorMapping.xlsx]Mapping'!$A:$B,2,FALSE)</f>
        <v>0</v>
      </c>
    </row>
    <row r="5" spans="1:24">
      <c r="A5">
        <v>29111565</v>
      </c>
      <c r="B5">
        <v>1045490</v>
      </c>
      <c r="C5" t="s">
        <v>25</v>
      </c>
      <c r="D5" t="s">
        <v>72</v>
      </c>
      <c r="E5" t="s">
        <v>118</v>
      </c>
      <c r="F5" t="s">
        <v>118</v>
      </c>
      <c r="G5">
        <v>84927</v>
      </c>
      <c r="H5" t="s">
        <v>126</v>
      </c>
      <c r="I5" t="s">
        <v>255</v>
      </c>
      <c r="J5" t="s">
        <v>377</v>
      </c>
      <c r="K5">
        <v>1</v>
      </c>
      <c r="L5">
        <v>1</v>
      </c>
      <c r="M5">
        <v>979</v>
      </c>
      <c r="N5">
        <v>9.789999999999999</v>
      </c>
      <c r="O5">
        <v>9.69</v>
      </c>
      <c r="P5">
        <v>9.81</v>
      </c>
      <c r="Q5">
        <v>9.789999999999999</v>
      </c>
      <c r="S5" t="s">
        <v>379</v>
      </c>
      <c r="T5" t="s">
        <v>383</v>
      </c>
      <c r="U5">
        <f>L5*M5</f>
        <v>0</v>
      </c>
      <c r="V5">
        <f>SUMIF(D:D,D5,U:U)</f>
        <v>0</v>
      </c>
      <c r="W5">
        <f>U5/V5</f>
        <v>0</v>
      </c>
      <c r="X5">
        <f>VLOOKUP(C5,'S:\Risk Management\2. Derivatives Market\IMRManager\Instrument Mapping\[RiskFactorMapping.xlsx]Mapping'!$A:$B,2,FALSE)</f>
        <v>0</v>
      </c>
    </row>
    <row r="6" spans="1:24">
      <c r="A6">
        <v>29111522</v>
      </c>
      <c r="B6">
        <v>1054059</v>
      </c>
      <c r="C6" t="s">
        <v>26</v>
      </c>
      <c r="D6" t="s">
        <v>73</v>
      </c>
      <c r="E6" t="s">
        <v>118</v>
      </c>
      <c r="F6" t="s">
        <v>118</v>
      </c>
      <c r="G6">
        <v>4430</v>
      </c>
      <c r="H6" t="s">
        <v>127</v>
      </c>
      <c r="I6" t="s">
        <v>256</v>
      </c>
      <c r="J6" t="s">
        <v>377</v>
      </c>
      <c r="K6">
        <v>1</v>
      </c>
      <c r="L6">
        <v>1</v>
      </c>
      <c r="M6">
        <v>13380</v>
      </c>
      <c r="N6">
        <v>133.8</v>
      </c>
      <c r="O6">
        <v>131.23</v>
      </c>
      <c r="P6">
        <v>136</v>
      </c>
      <c r="Q6">
        <v>133.8</v>
      </c>
      <c r="S6" t="s">
        <v>379</v>
      </c>
      <c r="T6" t="s">
        <v>384</v>
      </c>
      <c r="U6">
        <f>L6*M6</f>
        <v>0</v>
      </c>
      <c r="V6">
        <f>SUMIF(D:D,D6,U:U)</f>
        <v>0</v>
      </c>
      <c r="W6">
        <f>U6/V6</f>
        <v>0</v>
      </c>
      <c r="X6">
        <f>VLOOKUP(C6,'S:\Risk Management\2. Derivatives Market\IMRManager\Instrument Mapping\[RiskFactorMapping.xlsx]Mapping'!$A:$B,2,FALSE)</f>
        <v>0</v>
      </c>
    </row>
    <row r="7" spans="1:24">
      <c r="A7">
        <v>29111571</v>
      </c>
      <c r="B7">
        <v>1054059</v>
      </c>
      <c r="C7" t="s">
        <v>26</v>
      </c>
      <c r="D7" t="s">
        <v>73</v>
      </c>
      <c r="E7" t="s">
        <v>118</v>
      </c>
      <c r="F7" t="s">
        <v>118</v>
      </c>
      <c r="G7">
        <v>90045</v>
      </c>
      <c r="H7" t="s">
        <v>128</v>
      </c>
      <c r="I7" t="s">
        <v>257</v>
      </c>
      <c r="J7" t="s">
        <v>377</v>
      </c>
      <c r="K7">
        <v>1</v>
      </c>
      <c r="L7">
        <v>0.5</v>
      </c>
      <c r="M7">
        <v>4668</v>
      </c>
      <c r="N7">
        <v>23.34</v>
      </c>
      <c r="O7">
        <v>23.34</v>
      </c>
      <c r="P7">
        <v>23.995</v>
      </c>
      <c r="Q7">
        <v>23.34</v>
      </c>
      <c r="S7" t="s">
        <v>379</v>
      </c>
      <c r="T7" t="s">
        <v>385</v>
      </c>
      <c r="U7">
        <f>L7*M7</f>
        <v>0</v>
      </c>
      <c r="V7">
        <f>SUMIF(D:D,D7,U:U)</f>
        <v>0</v>
      </c>
      <c r="W7">
        <f>U7/V7</f>
        <v>0</v>
      </c>
      <c r="X7">
        <f>VLOOKUP(C7,'S:\Risk Management\2. Derivatives Market\IMRManager\Instrument Mapping\[RiskFactorMapping.xlsx]Mapping'!$A:$B,2,FALSE)</f>
        <v>0</v>
      </c>
    </row>
    <row r="8" spans="1:24">
      <c r="A8">
        <v>29111483</v>
      </c>
      <c r="B8">
        <v>1056287</v>
      </c>
      <c r="C8" t="s">
        <v>27</v>
      </c>
      <c r="D8" t="s">
        <v>74</v>
      </c>
      <c r="E8" t="s">
        <v>118</v>
      </c>
      <c r="F8" t="s">
        <v>118</v>
      </c>
      <c r="G8">
        <v>1172</v>
      </c>
      <c r="H8" t="s">
        <v>129</v>
      </c>
      <c r="I8" t="s">
        <v>258</v>
      </c>
      <c r="J8" t="s">
        <v>377</v>
      </c>
      <c r="K8">
        <v>1.002315</v>
      </c>
      <c r="L8">
        <v>0.9175227471</v>
      </c>
      <c r="M8">
        <v>9736</v>
      </c>
      <c r="N8">
        <v>89.123693</v>
      </c>
      <c r="O8">
        <v>88.894842</v>
      </c>
      <c r="P8">
        <v>89.77363</v>
      </c>
      <c r="Q8">
        <v>89.123693</v>
      </c>
      <c r="S8" t="s">
        <v>379</v>
      </c>
      <c r="T8" t="s">
        <v>386</v>
      </c>
      <c r="U8">
        <f>L8*M8</f>
        <v>0</v>
      </c>
      <c r="V8">
        <f>SUMIF(D:D,D8,U:U)</f>
        <v>0</v>
      </c>
      <c r="W8">
        <f>U8/V8</f>
        <v>0</v>
      </c>
      <c r="X8">
        <f>VLOOKUP(C8,'S:\Risk Management\2. Derivatives Market\IMRManager\Instrument Mapping\[RiskFactorMapping.xlsx]Mapping'!$A:$B,2,FALSE)</f>
        <v>0</v>
      </c>
    </row>
    <row r="9" spans="1:24">
      <c r="A9">
        <v>29111491</v>
      </c>
      <c r="B9">
        <v>1056287</v>
      </c>
      <c r="C9" t="s">
        <v>27</v>
      </c>
      <c r="D9" t="s">
        <v>74</v>
      </c>
      <c r="E9" t="s">
        <v>118</v>
      </c>
      <c r="F9" t="s">
        <v>118</v>
      </c>
      <c r="G9">
        <v>1595</v>
      </c>
      <c r="H9" t="s">
        <v>130</v>
      </c>
      <c r="I9" t="s">
        <v>259</v>
      </c>
      <c r="J9" t="s">
        <v>377</v>
      </c>
      <c r="K9">
        <v>1.002315</v>
      </c>
      <c r="L9">
        <v>0.69939</v>
      </c>
      <c r="M9">
        <v>48</v>
      </c>
      <c r="N9">
        <v>0.334931</v>
      </c>
      <c r="O9">
        <v>0.334931</v>
      </c>
      <c r="P9">
        <v>0.341909</v>
      </c>
      <c r="Q9">
        <v>0.334931</v>
      </c>
      <c r="S9" t="s">
        <v>379</v>
      </c>
      <c r="T9" t="s">
        <v>387</v>
      </c>
      <c r="U9">
        <f>L9*M9</f>
        <v>0</v>
      </c>
      <c r="V9">
        <f>SUMIF(D:D,D9,U:U)</f>
        <v>0</v>
      </c>
      <c r="W9">
        <f>U9/V9</f>
        <v>0</v>
      </c>
      <c r="X9">
        <f>VLOOKUP(C9,'S:\Risk Management\2. Derivatives Market\IMRManager\Instrument Mapping\[RiskFactorMapping.xlsx]Mapping'!$A:$B,2,FALSE)</f>
        <v>0</v>
      </c>
    </row>
    <row r="10" spans="1:24">
      <c r="A10">
        <v>29111495</v>
      </c>
      <c r="B10">
        <v>1056287</v>
      </c>
      <c r="C10" t="s">
        <v>27</v>
      </c>
      <c r="D10" t="s">
        <v>74</v>
      </c>
      <c r="E10" t="s">
        <v>118</v>
      </c>
      <c r="F10" t="s">
        <v>118</v>
      </c>
      <c r="G10">
        <v>1879</v>
      </c>
      <c r="H10" t="s">
        <v>131</v>
      </c>
      <c r="I10" t="s">
        <v>260</v>
      </c>
      <c r="J10" t="s">
        <v>377</v>
      </c>
      <c r="K10">
        <v>1.002315</v>
      </c>
      <c r="L10">
        <v>0.419644</v>
      </c>
      <c r="M10">
        <v>177</v>
      </c>
      <c r="N10">
        <v>0.741054</v>
      </c>
      <c r="O10">
        <v>0.736867</v>
      </c>
      <c r="P10">
        <v>0.812228</v>
      </c>
      <c r="Q10">
        <v>0.741054</v>
      </c>
      <c r="S10" t="s">
        <v>379</v>
      </c>
      <c r="T10" t="s">
        <v>388</v>
      </c>
      <c r="U10">
        <f>L10*M10</f>
        <v>0</v>
      </c>
      <c r="V10">
        <f>SUMIF(D:D,D10,U:U)</f>
        <v>0</v>
      </c>
      <c r="W10">
        <f>U10/V10</f>
        <v>0</v>
      </c>
      <c r="X10">
        <f>VLOOKUP(C10,'S:\Risk Management\2. Derivatives Market\IMRManager\Instrument Mapping\[RiskFactorMapping.xlsx]Mapping'!$A:$B,2,FALSE)</f>
        <v>0</v>
      </c>
    </row>
    <row r="11" spans="1:24">
      <c r="A11">
        <v>29111517</v>
      </c>
      <c r="B11">
        <v>1056287</v>
      </c>
      <c r="C11" t="s">
        <v>27</v>
      </c>
      <c r="D11" t="s">
        <v>74</v>
      </c>
      <c r="E11" t="s">
        <v>118</v>
      </c>
      <c r="F11" t="s">
        <v>118</v>
      </c>
      <c r="G11">
        <v>3167</v>
      </c>
      <c r="H11" t="s">
        <v>132</v>
      </c>
      <c r="I11" t="s">
        <v>261</v>
      </c>
      <c r="J11" t="s">
        <v>377</v>
      </c>
      <c r="K11">
        <v>1.002315</v>
      </c>
      <c r="L11">
        <v>1</v>
      </c>
      <c r="M11">
        <v>19242</v>
      </c>
      <c r="N11">
        <v>191.975576</v>
      </c>
      <c r="O11">
        <v>191.975576</v>
      </c>
      <c r="P11">
        <v>194.649386</v>
      </c>
      <c r="Q11">
        <v>191.975576</v>
      </c>
      <c r="S11" t="s">
        <v>379</v>
      </c>
      <c r="T11" t="s">
        <v>389</v>
      </c>
      <c r="U11">
        <f>L11*M11</f>
        <v>0</v>
      </c>
      <c r="V11">
        <f>SUMIF(D:D,D11,U:U)</f>
        <v>0</v>
      </c>
      <c r="W11">
        <f>U11/V11</f>
        <v>0</v>
      </c>
      <c r="X11">
        <f>VLOOKUP(C11,'S:\Risk Management\2. Derivatives Market\IMRManager\Instrument Mapping\[RiskFactorMapping.xlsx]Mapping'!$A:$B,2,FALSE)</f>
        <v>0</v>
      </c>
    </row>
    <row r="12" spans="1:24">
      <c r="A12">
        <v>29111444</v>
      </c>
      <c r="B12">
        <v>1067439</v>
      </c>
      <c r="C12" t="s">
        <v>28</v>
      </c>
      <c r="D12" t="s">
        <v>75</v>
      </c>
      <c r="E12" t="s">
        <v>118</v>
      </c>
      <c r="F12" t="s">
        <v>118</v>
      </c>
      <c r="G12">
        <v>121</v>
      </c>
      <c r="H12" t="s">
        <v>133</v>
      </c>
      <c r="I12" t="s">
        <v>262</v>
      </c>
      <c r="J12" t="s">
        <v>377</v>
      </c>
      <c r="K12">
        <v>27306147.1459</v>
      </c>
      <c r="L12">
        <v>101314886.017208</v>
      </c>
      <c r="M12">
        <v>18000</v>
      </c>
      <c r="N12">
        <v>667.859855</v>
      </c>
      <c r="O12">
        <v>666.375722</v>
      </c>
      <c r="P12">
        <v>677.098583</v>
      </c>
      <c r="Q12">
        <v>667.859855</v>
      </c>
      <c r="S12" t="s">
        <v>379</v>
      </c>
      <c r="T12" t="s">
        <v>390</v>
      </c>
      <c r="U12">
        <f>L12*M12</f>
        <v>0</v>
      </c>
      <c r="V12">
        <f>SUMIF(D:D,D12,U:U)</f>
        <v>0</v>
      </c>
      <c r="W12">
        <f>U12/V12</f>
        <v>0</v>
      </c>
      <c r="X12">
        <f>VLOOKUP(C12,'S:\Risk Management\2. Derivatives Market\IMRManager\Instrument Mapping\[RiskFactorMapping.xlsx]Mapping'!$A:$B,2,FALSE)</f>
        <v>0</v>
      </c>
    </row>
    <row r="13" spans="1:24">
      <c r="A13">
        <v>29111457</v>
      </c>
      <c r="B13">
        <v>1067439</v>
      </c>
      <c r="C13" t="s">
        <v>28</v>
      </c>
      <c r="D13" t="s">
        <v>75</v>
      </c>
      <c r="E13" t="s">
        <v>118</v>
      </c>
      <c r="F13" t="s">
        <v>118</v>
      </c>
      <c r="G13">
        <v>230</v>
      </c>
      <c r="H13" t="s">
        <v>134</v>
      </c>
      <c r="I13" t="s">
        <v>263</v>
      </c>
      <c r="J13" t="s">
        <v>377</v>
      </c>
      <c r="K13">
        <v>27306147.1459</v>
      </c>
      <c r="L13">
        <v>1230002847.93773</v>
      </c>
      <c r="M13">
        <v>3974</v>
      </c>
      <c r="N13">
        <v>1790.084588</v>
      </c>
      <c r="O13">
        <v>1778.372912</v>
      </c>
      <c r="P13">
        <v>1816.661083</v>
      </c>
      <c r="Q13">
        <v>1790.084588</v>
      </c>
      <c r="S13" t="s">
        <v>379</v>
      </c>
      <c r="T13" t="s">
        <v>391</v>
      </c>
      <c r="U13">
        <f>L13*M13</f>
        <v>0</v>
      </c>
      <c r="V13">
        <f>SUMIF(D:D,D13,U:U)</f>
        <v>0</v>
      </c>
      <c r="W13">
        <f>U13/V13</f>
        <v>0</v>
      </c>
      <c r="X13">
        <f>VLOOKUP(C13,'S:\Risk Management\2. Derivatives Market\IMRManager\Instrument Mapping\[RiskFactorMapping.xlsx]Mapping'!$A:$B,2,FALSE)</f>
        <v>0</v>
      </c>
    </row>
    <row r="14" spans="1:24">
      <c r="A14">
        <v>29111466</v>
      </c>
      <c r="B14">
        <v>1067439</v>
      </c>
      <c r="C14" t="s">
        <v>28</v>
      </c>
      <c r="D14" t="s">
        <v>75</v>
      </c>
      <c r="E14" t="s">
        <v>118</v>
      </c>
      <c r="F14" t="s">
        <v>118</v>
      </c>
      <c r="G14">
        <v>266</v>
      </c>
      <c r="H14" t="s">
        <v>135</v>
      </c>
      <c r="I14" t="s">
        <v>264</v>
      </c>
      <c r="J14" t="s">
        <v>377</v>
      </c>
      <c r="K14">
        <v>27306147.1459</v>
      </c>
      <c r="L14">
        <v>405988544.087566</v>
      </c>
      <c r="M14">
        <v>6093</v>
      </c>
      <c r="N14">
        <v>905.908909</v>
      </c>
      <c r="O14">
        <v>901.1511410000001</v>
      </c>
      <c r="P14">
        <v>911.70744</v>
      </c>
      <c r="Q14">
        <v>905.908909</v>
      </c>
      <c r="S14" t="s">
        <v>379</v>
      </c>
      <c r="T14" t="s">
        <v>392</v>
      </c>
      <c r="U14">
        <f>L14*M14</f>
        <v>0</v>
      </c>
      <c r="V14">
        <f>SUMIF(D:D,D14,U:U)</f>
        <v>0</v>
      </c>
      <c r="W14">
        <f>U14/V14</f>
        <v>0</v>
      </c>
      <c r="X14">
        <f>VLOOKUP(C14,'S:\Risk Management\2. Derivatives Market\IMRManager\Instrument Mapping\[RiskFactorMapping.xlsx]Mapping'!$A:$B,2,FALSE)</f>
        <v>0</v>
      </c>
    </row>
    <row r="15" spans="1:24">
      <c r="A15">
        <v>29111467</v>
      </c>
      <c r="B15">
        <v>1067439</v>
      </c>
      <c r="C15" t="s">
        <v>28</v>
      </c>
      <c r="D15" t="s">
        <v>75</v>
      </c>
      <c r="E15" t="s">
        <v>118</v>
      </c>
      <c r="F15" t="s">
        <v>118</v>
      </c>
      <c r="G15">
        <v>304</v>
      </c>
      <c r="H15" t="s">
        <v>136</v>
      </c>
      <c r="I15" t="s">
        <v>265</v>
      </c>
      <c r="J15" t="s">
        <v>377</v>
      </c>
      <c r="K15">
        <v>27306147.1459</v>
      </c>
      <c r="L15">
        <v>332563443.504264</v>
      </c>
      <c r="M15">
        <v>9863</v>
      </c>
      <c r="N15">
        <v>1201.221551</v>
      </c>
      <c r="O15">
        <v>1197.56783</v>
      </c>
      <c r="P15">
        <v>1227.041176</v>
      </c>
      <c r="Q15">
        <v>1201.221551</v>
      </c>
      <c r="S15" t="s">
        <v>379</v>
      </c>
      <c r="T15" t="s">
        <v>393</v>
      </c>
      <c r="U15">
        <f>L15*M15</f>
        <v>0</v>
      </c>
      <c r="V15">
        <f>SUMIF(D:D,D15,U:U)</f>
        <v>0</v>
      </c>
      <c r="W15">
        <f>U15/V15</f>
        <v>0</v>
      </c>
      <c r="X15">
        <f>VLOOKUP(C15,'S:\Risk Management\2. Derivatives Market\IMRManager\Instrument Mapping\[RiskFactorMapping.xlsx]Mapping'!$A:$B,2,FALSE)</f>
        <v>0</v>
      </c>
    </row>
    <row r="16" spans="1:24">
      <c r="A16">
        <v>29111471</v>
      </c>
      <c r="B16">
        <v>1067439</v>
      </c>
      <c r="C16" t="s">
        <v>28</v>
      </c>
      <c r="D16" t="s">
        <v>75</v>
      </c>
      <c r="E16" t="s">
        <v>118</v>
      </c>
      <c r="F16" t="s">
        <v>118</v>
      </c>
      <c r="G16">
        <v>611</v>
      </c>
      <c r="H16" t="s">
        <v>137</v>
      </c>
      <c r="I16" t="s">
        <v>266</v>
      </c>
      <c r="J16" t="s">
        <v>377</v>
      </c>
      <c r="K16">
        <v>27306147.1459</v>
      </c>
      <c r="L16">
        <v>147514111.836</v>
      </c>
      <c r="M16">
        <v>28600</v>
      </c>
      <c r="N16">
        <v>1545.038037</v>
      </c>
      <c r="O16">
        <v>1534.233575</v>
      </c>
      <c r="P16">
        <v>1577.289355</v>
      </c>
      <c r="Q16">
        <v>1545.038037</v>
      </c>
      <c r="S16" t="s">
        <v>379</v>
      </c>
      <c r="T16" t="s">
        <v>394</v>
      </c>
      <c r="U16">
        <f>L16*M16</f>
        <v>0</v>
      </c>
      <c r="V16">
        <f>SUMIF(D:D,D16,U:U)</f>
        <v>0</v>
      </c>
      <c r="W16">
        <f>U16/V16</f>
        <v>0</v>
      </c>
      <c r="X16">
        <f>VLOOKUP(C16,'S:\Risk Management\2. Derivatives Market\IMRManager\Instrument Mapping\[RiskFactorMapping.xlsx]Mapping'!$A:$B,2,FALSE)</f>
        <v>0</v>
      </c>
    </row>
    <row r="17" spans="1:24">
      <c r="A17">
        <v>29111478</v>
      </c>
      <c r="B17">
        <v>1067439</v>
      </c>
      <c r="C17" t="s">
        <v>28</v>
      </c>
      <c r="D17" t="s">
        <v>75</v>
      </c>
      <c r="E17" t="s">
        <v>118</v>
      </c>
      <c r="F17" t="s">
        <v>118</v>
      </c>
      <c r="G17">
        <v>730</v>
      </c>
      <c r="H17" t="s">
        <v>138</v>
      </c>
      <c r="I17" t="s">
        <v>267</v>
      </c>
      <c r="J17" t="s">
        <v>377</v>
      </c>
      <c r="K17">
        <v>27306147.1459</v>
      </c>
      <c r="L17">
        <v>320799549.5119</v>
      </c>
      <c r="M17">
        <v>6085</v>
      </c>
      <c r="N17">
        <v>714.881249</v>
      </c>
      <c r="O17">
        <v>709.35957</v>
      </c>
      <c r="P17">
        <v>732.97356</v>
      </c>
      <c r="Q17">
        <v>714.881249</v>
      </c>
      <c r="S17" t="s">
        <v>379</v>
      </c>
      <c r="T17" t="s">
        <v>395</v>
      </c>
      <c r="U17">
        <f>L17*M17</f>
        <v>0</v>
      </c>
      <c r="V17">
        <f>SUMIF(D:D,D17,U:U)</f>
        <v>0</v>
      </c>
      <c r="W17">
        <f>U17/V17</f>
        <v>0</v>
      </c>
      <c r="X17">
        <f>VLOOKUP(C17,'S:\Risk Management\2. Derivatives Market\IMRManager\Instrument Mapping\[RiskFactorMapping.xlsx]Mapping'!$A:$B,2,FALSE)</f>
        <v>0</v>
      </c>
    </row>
    <row r="18" spans="1:24">
      <c r="A18">
        <v>29111489</v>
      </c>
      <c r="B18">
        <v>1067439</v>
      </c>
      <c r="C18" t="s">
        <v>28</v>
      </c>
      <c r="D18" t="s">
        <v>75</v>
      </c>
      <c r="E18" t="s">
        <v>118</v>
      </c>
      <c r="F18" t="s">
        <v>118</v>
      </c>
      <c r="G18">
        <v>1415</v>
      </c>
      <c r="H18" t="s">
        <v>139</v>
      </c>
      <c r="I18" t="s">
        <v>268</v>
      </c>
      <c r="J18" t="s">
        <v>377</v>
      </c>
      <c r="K18">
        <v>27306147.1459</v>
      </c>
      <c r="L18">
        <v>384775271.986684</v>
      </c>
      <c r="M18">
        <v>15267</v>
      </c>
      <c r="N18">
        <v>2151.297305</v>
      </c>
      <c r="O18">
        <v>2141.15167</v>
      </c>
      <c r="P18">
        <v>2260.221967</v>
      </c>
      <c r="Q18">
        <v>2151.297305</v>
      </c>
      <c r="S18" t="s">
        <v>379</v>
      </c>
      <c r="T18" t="s">
        <v>396</v>
      </c>
      <c r="U18">
        <f>L18*M18</f>
        <v>0</v>
      </c>
      <c r="V18">
        <f>SUMIF(D:D,D18,U:U)</f>
        <v>0</v>
      </c>
      <c r="W18">
        <f>U18/V18</f>
        <v>0</v>
      </c>
      <c r="X18">
        <f>VLOOKUP(C18,'S:\Risk Management\2. Derivatives Market\IMRManager\Instrument Mapping\[RiskFactorMapping.xlsx]Mapping'!$A:$B,2,FALSE)</f>
        <v>0</v>
      </c>
    </row>
    <row r="19" spans="1:24">
      <c r="A19">
        <v>29111496</v>
      </c>
      <c r="B19">
        <v>1067439</v>
      </c>
      <c r="C19" t="s">
        <v>28</v>
      </c>
      <c r="D19" t="s">
        <v>75</v>
      </c>
      <c r="E19" t="s">
        <v>118</v>
      </c>
      <c r="F19" t="s">
        <v>118</v>
      </c>
      <c r="G19">
        <v>2064</v>
      </c>
      <c r="H19" t="s">
        <v>140</v>
      </c>
      <c r="I19" t="s">
        <v>269</v>
      </c>
      <c r="J19" t="s">
        <v>377</v>
      </c>
      <c r="K19">
        <v>27306147.1459</v>
      </c>
      <c r="L19">
        <v>1358929402.10034</v>
      </c>
      <c r="M19">
        <v>1851</v>
      </c>
      <c r="N19">
        <v>921.1765789999999</v>
      </c>
      <c r="O19">
        <v>920.678915</v>
      </c>
      <c r="P19">
        <v>931.129865</v>
      </c>
      <c r="Q19">
        <v>921.1765789999999</v>
      </c>
      <c r="S19" t="s">
        <v>379</v>
      </c>
      <c r="T19" t="s">
        <v>397</v>
      </c>
      <c r="U19">
        <f>L19*M19</f>
        <v>0</v>
      </c>
      <c r="V19">
        <f>SUMIF(D:D,D19,U:U)</f>
        <v>0</v>
      </c>
      <c r="W19">
        <f>U19/V19</f>
        <v>0</v>
      </c>
      <c r="X19">
        <f>VLOOKUP(C19,'S:\Risk Management\2. Derivatives Market\IMRManager\Instrument Mapping\[RiskFactorMapping.xlsx]Mapping'!$A:$B,2,FALSE)</f>
        <v>0</v>
      </c>
    </row>
    <row r="20" spans="1:24">
      <c r="A20">
        <v>29111500</v>
      </c>
      <c r="B20">
        <v>1067439</v>
      </c>
      <c r="C20" t="s">
        <v>28</v>
      </c>
      <c r="D20" t="s">
        <v>75</v>
      </c>
      <c r="E20" t="s">
        <v>118</v>
      </c>
      <c r="F20" t="s">
        <v>118</v>
      </c>
      <c r="G20">
        <v>2218</v>
      </c>
      <c r="H20" t="s">
        <v>141</v>
      </c>
      <c r="I20" t="s">
        <v>270</v>
      </c>
      <c r="J20" t="s">
        <v>377</v>
      </c>
      <c r="K20">
        <v>27306147.1459</v>
      </c>
      <c r="L20">
        <v>540118013.32328</v>
      </c>
      <c r="M20">
        <v>4638</v>
      </c>
      <c r="N20">
        <v>917.400515</v>
      </c>
      <c r="O20">
        <v>904.345656</v>
      </c>
      <c r="P20">
        <v>930.059771</v>
      </c>
      <c r="Q20">
        <v>917.400515</v>
      </c>
      <c r="S20" t="s">
        <v>379</v>
      </c>
      <c r="T20" t="s">
        <v>398</v>
      </c>
      <c r="U20">
        <f>L20*M20</f>
        <v>0</v>
      </c>
      <c r="V20">
        <f>SUMIF(D:D,D20,U:U)</f>
        <v>0</v>
      </c>
      <c r="W20">
        <f>U20/V20</f>
        <v>0</v>
      </c>
      <c r="X20">
        <f>VLOOKUP(C20,'S:\Risk Management\2. Derivatives Market\IMRManager\Instrument Mapping\[RiskFactorMapping.xlsx]Mapping'!$A:$B,2,FALSE)</f>
        <v>0</v>
      </c>
    </row>
    <row r="21" spans="1:24">
      <c r="A21">
        <v>29111505</v>
      </c>
      <c r="B21">
        <v>1067439</v>
      </c>
      <c r="C21" t="s">
        <v>28</v>
      </c>
      <c r="D21" t="s">
        <v>75</v>
      </c>
      <c r="E21" t="s">
        <v>118</v>
      </c>
      <c r="F21" t="s">
        <v>118</v>
      </c>
      <c r="G21">
        <v>2320</v>
      </c>
      <c r="H21" t="s">
        <v>142</v>
      </c>
      <c r="I21" t="s">
        <v>271</v>
      </c>
      <c r="J21" t="s">
        <v>377</v>
      </c>
      <c r="K21">
        <v>27306147.1459</v>
      </c>
      <c r="L21">
        <v>368309032.523344</v>
      </c>
      <c r="M21">
        <v>5698</v>
      </c>
      <c r="N21">
        <v>768.554002</v>
      </c>
      <c r="O21">
        <v>760.865764</v>
      </c>
      <c r="P21">
        <v>771.38651</v>
      </c>
      <c r="Q21">
        <v>768.554002</v>
      </c>
      <c r="S21" t="s">
        <v>379</v>
      </c>
      <c r="T21" t="s">
        <v>399</v>
      </c>
      <c r="U21">
        <f>L21*M21</f>
        <v>0</v>
      </c>
      <c r="V21">
        <f>SUMIF(D:D,D21,U:U)</f>
        <v>0</v>
      </c>
      <c r="W21">
        <f>U21/V21</f>
        <v>0</v>
      </c>
      <c r="X21">
        <f>VLOOKUP(C21,'S:\Risk Management\2. Derivatives Market\IMRManager\Instrument Mapping\[RiskFactorMapping.xlsx]Mapping'!$A:$B,2,FALSE)</f>
        <v>0</v>
      </c>
    </row>
    <row r="22" spans="1:24">
      <c r="A22">
        <v>29111516</v>
      </c>
      <c r="B22">
        <v>1067439</v>
      </c>
      <c r="C22" t="s">
        <v>28</v>
      </c>
      <c r="D22" t="s">
        <v>75</v>
      </c>
      <c r="E22" t="s">
        <v>118</v>
      </c>
      <c r="F22" t="s">
        <v>118</v>
      </c>
      <c r="G22">
        <v>2896</v>
      </c>
      <c r="H22" t="s">
        <v>143</v>
      </c>
      <c r="I22" t="s">
        <v>272</v>
      </c>
      <c r="J22" t="s">
        <v>377</v>
      </c>
      <c r="K22">
        <v>27306147.1459</v>
      </c>
      <c r="L22">
        <v>6920798905.334</v>
      </c>
      <c r="M22">
        <v>646</v>
      </c>
      <c r="N22">
        <v>1637.300227</v>
      </c>
      <c r="O22">
        <v>1632.231186</v>
      </c>
      <c r="P22">
        <v>1662.645432</v>
      </c>
      <c r="Q22">
        <v>1637.300227</v>
      </c>
      <c r="S22" t="s">
        <v>379</v>
      </c>
      <c r="T22" t="s">
        <v>400</v>
      </c>
      <c r="U22">
        <f>L22*M22</f>
        <v>0</v>
      </c>
      <c r="V22">
        <f>SUMIF(D:D,D22,U:U)</f>
        <v>0</v>
      </c>
      <c r="W22">
        <f>U22/V22</f>
        <v>0</v>
      </c>
      <c r="X22">
        <f>VLOOKUP(C22,'S:\Risk Management\2. Derivatives Market\IMRManager\Instrument Mapping\[RiskFactorMapping.xlsx]Mapping'!$A:$B,2,FALSE)</f>
        <v>0</v>
      </c>
    </row>
    <row r="23" spans="1:24">
      <c r="A23">
        <v>29111520</v>
      </c>
      <c r="B23">
        <v>1067439</v>
      </c>
      <c r="C23" t="s">
        <v>28</v>
      </c>
      <c r="D23" t="s">
        <v>75</v>
      </c>
      <c r="E23" t="s">
        <v>118</v>
      </c>
      <c r="F23" t="s">
        <v>118</v>
      </c>
      <c r="G23">
        <v>3841</v>
      </c>
      <c r="H23" t="s">
        <v>144</v>
      </c>
      <c r="I23" t="s">
        <v>273</v>
      </c>
      <c r="J23" t="s">
        <v>377</v>
      </c>
      <c r="K23">
        <v>27306147.1459</v>
      </c>
      <c r="L23">
        <v>233715433.776374</v>
      </c>
      <c r="M23">
        <v>19753</v>
      </c>
      <c r="N23">
        <v>1690.674608</v>
      </c>
      <c r="O23">
        <v>1690.674608</v>
      </c>
      <c r="P23">
        <v>1719.775472</v>
      </c>
      <c r="Q23">
        <v>1690.674608</v>
      </c>
      <c r="S23" t="s">
        <v>379</v>
      </c>
      <c r="T23" t="s">
        <v>401</v>
      </c>
      <c r="U23">
        <f>L23*M23</f>
        <v>0</v>
      </c>
      <c r="V23">
        <f>SUMIF(D:D,D23,U:U)</f>
        <v>0</v>
      </c>
      <c r="W23">
        <f>U23/V23</f>
        <v>0</v>
      </c>
      <c r="X23">
        <f>VLOOKUP(C23,'S:\Risk Management\2. Derivatives Market\IMRManager\Instrument Mapping\[RiskFactorMapping.xlsx]Mapping'!$A:$B,2,FALSE)</f>
        <v>0</v>
      </c>
    </row>
    <row r="24" spans="1:24">
      <c r="A24">
        <v>29111528</v>
      </c>
      <c r="B24">
        <v>1067439</v>
      </c>
      <c r="C24" t="s">
        <v>28</v>
      </c>
      <c r="D24" t="s">
        <v>75</v>
      </c>
      <c r="E24" t="s">
        <v>118</v>
      </c>
      <c r="F24" t="s">
        <v>118</v>
      </c>
      <c r="G24">
        <v>4730</v>
      </c>
      <c r="H24" t="s">
        <v>145</v>
      </c>
      <c r="I24" t="s">
        <v>274</v>
      </c>
      <c r="J24" t="s">
        <v>377</v>
      </c>
      <c r="K24">
        <v>27306147.1459</v>
      </c>
      <c r="L24">
        <v>290093444.740278</v>
      </c>
      <c r="M24">
        <v>8070</v>
      </c>
      <c r="N24">
        <v>857.335927</v>
      </c>
      <c r="O24">
        <v>852.024056</v>
      </c>
      <c r="P24">
        <v>905.886425</v>
      </c>
      <c r="Q24">
        <v>857.335927</v>
      </c>
      <c r="S24" t="s">
        <v>379</v>
      </c>
      <c r="T24" t="s">
        <v>402</v>
      </c>
      <c r="U24">
        <f>L24*M24</f>
        <v>0</v>
      </c>
      <c r="V24">
        <f>SUMIF(D:D,D24,U:U)</f>
        <v>0</v>
      </c>
      <c r="W24">
        <f>U24/V24</f>
        <v>0</v>
      </c>
      <c r="X24">
        <f>VLOOKUP(C24,'S:\Risk Management\2. Derivatives Market\IMRManager\Instrument Mapping\[RiskFactorMapping.xlsx]Mapping'!$A:$B,2,FALSE)</f>
        <v>0</v>
      </c>
    </row>
    <row r="25" spans="1:24">
      <c r="A25">
        <v>29111533</v>
      </c>
      <c r="B25">
        <v>1067439</v>
      </c>
      <c r="C25" t="s">
        <v>28</v>
      </c>
      <c r="D25" t="s">
        <v>75</v>
      </c>
      <c r="E25" t="s">
        <v>118</v>
      </c>
      <c r="F25" t="s">
        <v>118</v>
      </c>
      <c r="G25">
        <v>5990</v>
      </c>
      <c r="H25" t="s">
        <v>146</v>
      </c>
      <c r="I25" t="s">
        <v>275</v>
      </c>
      <c r="J25" t="s">
        <v>377</v>
      </c>
      <c r="K25">
        <v>27306147.1459</v>
      </c>
      <c r="L25">
        <v>1358387120.36958</v>
      </c>
      <c r="M25">
        <v>2505</v>
      </c>
      <c r="N25">
        <v>1246.151541</v>
      </c>
      <c r="O25">
        <v>1240.181953</v>
      </c>
      <c r="P25">
        <v>1259.583115</v>
      </c>
      <c r="Q25">
        <v>1246.151541</v>
      </c>
      <c r="S25" t="s">
        <v>379</v>
      </c>
      <c r="T25" t="s">
        <v>403</v>
      </c>
      <c r="U25">
        <f>L25*M25</f>
        <v>0</v>
      </c>
      <c r="V25">
        <f>SUMIF(D:D,D25,U:U)</f>
        <v>0</v>
      </c>
      <c r="W25">
        <f>U25/V25</f>
        <v>0</v>
      </c>
      <c r="X25">
        <f>VLOOKUP(C25,'S:\Risk Management\2. Derivatives Market\IMRManager\Instrument Mapping\[RiskFactorMapping.xlsx]Mapping'!$A:$B,2,FALSE)</f>
        <v>0</v>
      </c>
    </row>
    <row r="26" spans="1:24">
      <c r="A26">
        <v>29111536</v>
      </c>
      <c r="B26">
        <v>1067439</v>
      </c>
      <c r="C26" t="s">
        <v>28</v>
      </c>
      <c r="D26" t="s">
        <v>75</v>
      </c>
      <c r="E26" t="s">
        <v>118</v>
      </c>
      <c r="F26" t="s">
        <v>118</v>
      </c>
      <c r="G26">
        <v>10019</v>
      </c>
      <c r="H26" t="s">
        <v>147</v>
      </c>
      <c r="I26" t="s">
        <v>276</v>
      </c>
      <c r="J26" t="s">
        <v>377</v>
      </c>
      <c r="K26">
        <v>27306147.1459</v>
      </c>
      <c r="L26">
        <v>166326006.95412</v>
      </c>
      <c r="M26">
        <v>15372</v>
      </c>
      <c r="N26">
        <v>936.332528</v>
      </c>
      <c r="O26">
        <v>930.18046</v>
      </c>
      <c r="P26">
        <v>947.783901</v>
      </c>
      <c r="Q26">
        <v>936.332528</v>
      </c>
      <c r="S26" t="s">
        <v>379</v>
      </c>
      <c r="T26" t="s">
        <v>404</v>
      </c>
      <c r="U26">
        <f>L26*M26</f>
        <v>0</v>
      </c>
      <c r="V26">
        <f>SUMIF(D:D,D26,U:U)</f>
        <v>0</v>
      </c>
      <c r="W26">
        <f>U26/V26</f>
        <v>0</v>
      </c>
      <c r="X26">
        <f>VLOOKUP(C26,'S:\Risk Management\2. Derivatives Market\IMRManager\Instrument Mapping\[RiskFactorMapping.xlsx]Mapping'!$A:$B,2,FALSE)</f>
        <v>0</v>
      </c>
    </row>
    <row r="27" spans="1:24">
      <c r="A27">
        <v>29111543</v>
      </c>
      <c r="B27">
        <v>1067439</v>
      </c>
      <c r="C27" t="s">
        <v>28</v>
      </c>
      <c r="D27" t="s">
        <v>75</v>
      </c>
      <c r="E27" t="s">
        <v>118</v>
      </c>
      <c r="F27" t="s">
        <v>118</v>
      </c>
      <c r="G27">
        <v>13653</v>
      </c>
      <c r="H27" t="s">
        <v>148</v>
      </c>
      <c r="I27" t="s">
        <v>277</v>
      </c>
      <c r="J27" t="s">
        <v>377</v>
      </c>
      <c r="K27">
        <v>27306147.1459</v>
      </c>
      <c r="L27">
        <v>1208347847.20804</v>
      </c>
      <c r="M27">
        <v>2478</v>
      </c>
      <c r="N27">
        <v>1096.561133</v>
      </c>
      <c r="O27">
        <v>1089.480835</v>
      </c>
      <c r="P27">
        <v>1104.526468</v>
      </c>
      <c r="Q27">
        <v>1096.561133</v>
      </c>
      <c r="S27" t="s">
        <v>379</v>
      </c>
      <c r="T27" t="s">
        <v>405</v>
      </c>
      <c r="U27">
        <f>L27*M27</f>
        <v>0</v>
      </c>
      <c r="V27">
        <f>SUMIF(D:D,D27,U:U)</f>
        <v>0</v>
      </c>
      <c r="W27">
        <f>U27/V27</f>
        <v>0</v>
      </c>
      <c r="X27">
        <f>VLOOKUP(C27,'S:\Risk Management\2. Derivatives Market\IMRManager\Instrument Mapping\[RiskFactorMapping.xlsx]Mapping'!$A:$B,2,FALSE)</f>
        <v>0</v>
      </c>
    </row>
    <row r="28" spans="1:24">
      <c r="A28">
        <v>29111549</v>
      </c>
      <c r="B28">
        <v>1067439</v>
      </c>
      <c r="C28" t="s">
        <v>28</v>
      </c>
      <c r="D28" t="s">
        <v>75</v>
      </c>
      <c r="E28" t="s">
        <v>118</v>
      </c>
      <c r="F28" t="s">
        <v>118</v>
      </c>
      <c r="G28">
        <v>44295</v>
      </c>
      <c r="H28" t="s">
        <v>149</v>
      </c>
      <c r="I28" t="s">
        <v>278</v>
      </c>
      <c r="J28" t="s">
        <v>377</v>
      </c>
      <c r="K28">
        <v>27306147.1459</v>
      </c>
      <c r="L28">
        <v>998022558.511269</v>
      </c>
      <c r="M28">
        <v>3280</v>
      </c>
      <c r="N28">
        <v>1198.819435</v>
      </c>
      <c r="O28">
        <v>1184.199686</v>
      </c>
      <c r="P28">
        <v>1205.763816</v>
      </c>
      <c r="Q28">
        <v>1198.819435</v>
      </c>
      <c r="S28" t="s">
        <v>379</v>
      </c>
      <c r="T28" t="s">
        <v>406</v>
      </c>
      <c r="U28">
        <f>L28*M28</f>
        <v>0</v>
      </c>
      <c r="V28">
        <f>SUMIF(D:D,D28,U:U)</f>
        <v>0</v>
      </c>
      <c r="W28">
        <f>U28/V28</f>
        <v>0</v>
      </c>
      <c r="X28">
        <f>VLOOKUP(C28,'S:\Risk Management\2. Derivatives Market\IMRManager\Instrument Mapping\[RiskFactorMapping.xlsx]Mapping'!$A:$B,2,FALSE)</f>
        <v>0</v>
      </c>
    </row>
    <row r="29" spans="1:24">
      <c r="A29">
        <v>29111563</v>
      </c>
      <c r="B29">
        <v>1067439</v>
      </c>
      <c r="C29" t="s">
        <v>28</v>
      </c>
      <c r="D29" t="s">
        <v>75</v>
      </c>
      <c r="E29" t="s">
        <v>118</v>
      </c>
      <c r="F29" t="s">
        <v>118</v>
      </c>
      <c r="G29">
        <v>76105</v>
      </c>
      <c r="H29" t="s">
        <v>150</v>
      </c>
      <c r="I29" t="s">
        <v>279</v>
      </c>
      <c r="J29" t="s">
        <v>377</v>
      </c>
      <c r="K29">
        <v>27306147.1459</v>
      </c>
      <c r="L29">
        <v>642416229.73017</v>
      </c>
      <c r="M29">
        <v>4466</v>
      </c>
      <c r="N29">
        <v>1050.690478</v>
      </c>
      <c r="O29">
        <v>1046.220456</v>
      </c>
      <c r="P29">
        <v>1065.747395</v>
      </c>
      <c r="Q29">
        <v>1050.690478</v>
      </c>
      <c r="S29" t="s">
        <v>379</v>
      </c>
      <c r="T29" t="s">
        <v>407</v>
      </c>
      <c r="U29">
        <f>L29*M29</f>
        <v>0</v>
      </c>
      <c r="V29">
        <f>SUMIF(D:D,D29,U:U)</f>
        <v>0</v>
      </c>
      <c r="W29">
        <f>U29/V29</f>
        <v>0</v>
      </c>
      <c r="X29">
        <f>VLOOKUP(C29,'S:\Risk Management\2. Derivatives Market\IMRManager\Instrument Mapping\[RiskFactorMapping.xlsx]Mapping'!$A:$B,2,FALSE)</f>
        <v>0</v>
      </c>
    </row>
    <row r="30" spans="1:24">
      <c r="A30">
        <v>29111570</v>
      </c>
      <c r="B30">
        <v>1067439</v>
      </c>
      <c r="C30" t="s">
        <v>28</v>
      </c>
      <c r="D30" t="s">
        <v>75</v>
      </c>
      <c r="E30" t="s">
        <v>118</v>
      </c>
      <c r="F30" t="s">
        <v>118</v>
      </c>
      <c r="G30">
        <v>90044</v>
      </c>
      <c r="H30" t="s">
        <v>151</v>
      </c>
      <c r="I30" t="s">
        <v>280</v>
      </c>
      <c r="J30" t="s">
        <v>377</v>
      </c>
      <c r="K30">
        <v>27306147.1459</v>
      </c>
      <c r="L30">
        <v>266820316.752612</v>
      </c>
      <c r="M30">
        <v>4498</v>
      </c>
      <c r="N30">
        <v>439.519269</v>
      </c>
      <c r="O30">
        <v>439.519269</v>
      </c>
      <c r="P30">
        <v>449.095278</v>
      </c>
      <c r="Q30">
        <v>439.519269</v>
      </c>
      <c r="S30" t="s">
        <v>379</v>
      </c>
      <c r="T30" t="s">
        <v>408</v>
      </c>
      <c r="U30">
        <f>L30*M30</f>
        <v>0</v>
      </c>
      <c r="V30">
        <f>SUMIF(D:D,D30,U:U)</f>
        <v>0</v>
      </c>
      <c r="W30">
        <f>U30/V30</f>
        <v>0</v>
      </c>
      <c r="X30">
        <f>VLOOKUP(C30,'S:\Risk Management\2. Derivatives Market\IMRManager\Instrument Mapping\[RiskFactorMapping.xlsx]Mapping'!$A:$B,2,FALSE)</f>
        <v>0</v>
      </c>
    </row>
    <row r="31" spans="1:24">
      <c r="A31">
        <v>29111572</v>
      </c>
      <c r="B31">
        <v>1067439</v>
      </c>
      <c r="C31" t="s">
        <v>28</v>
      </c>
      <c r="D31" t="s">
        <v>75</v>
      </c>
      <c r="E31" t="s">
        <v>118</v>
      </c>
      <c r="F31" t="s">
        <v>118</v>
      </c>
      <c r="G31">
        <v>90045</v>
      </c>
      <c r="H31" t="s">
        <v>128</v>
      </c>
      <c r="I31" t="s">
        <v>257</v>
      </c>
      <c r="J31" t="s">
        <v>377</v>
      </c>
      <c r="K31">
        <v>27306147.1459</v>
      </c>
      <c r="L31">
        <v>198358108.396784</v>
      </c>
      <c r="M31">
        <v>4668</v>
      </c>
      <c r="N31">
        <v>339.094213</v>
      </c>
      <c r="O31">
        <v>339.094213</v>
      </c>
      <c r="P31">
        <v>348.610353</v>
      </c>
      <c r="Q31">
        <v>339.094213</v>
      </c>
      <c r="S31" t="s">
        <v>379</v>
      </c>
      <c r="T31" t="s">
        <v>409</v>
      </c>
      <c r="U31">
        <f>L31*M31</f>
        <v>0</v>
      </c>
      <c r="V31">
        <f>SUMIF(D:D,D31,U:U)</f>
        <v>0</v>
      </c>
      <c r="W31">
        <f>U31/V31</f>
        <v>0</v>
      </c>
      <c r="X31">
        <f>VLOOKUP(C31,'S:\Risk Management\2. Derivatives Market\IMRManager\Instrument Mapping\[RiskFactorMapping.xlsx]Mapping'!$A:$B,2,FALSE)</f>
        <v>0</v>
      </c>
    </row>
    <row r="32" spans="1:24">
      <c r="A32">
        <v>29111578</v>
      </c>
      <c r="B32">
        <v>1067439</v>
      </c>
      <c r="C32" t="s">
        <v>28</v>
      </c>
      <c r="D32" t="s">
        <v>75</v>
      </c>
      <c r="E32" t="s">
        <v>118</v>
      </c>
      <c r="F32" t="s">
        <v>118</v>
      </c>
      <c r="G32">
        <v>118726</v>
      </c>
      <c r="H32" t="s">
        <v>152</v>
      </c>
      <c r="I32" t="s">
        <v>281</v>
      </c>
      <c r="J32" t="s">
        <v>377</v>
      </c>
      <c r="K32">
        <v>27306147.1459</v>
      </c>
      <c r="L32">
        <v>210896490.551004</v>
      </c>
      <c r="M32">
        <v>8137</v>
      </c>
      <c r="N32">
        <v>628.453635</v>
      </c>
      <c r="O32">
        <v>617.949801</v>
      </c>
      <c r="P32">
        <v>640.656618</v>
      </c>
      <c r="Q32">
        <v>628.453635</v>
      </c>
      <c r="S32" t="s">
        <v>379</v>
      </c>
      <c r="T32" t="s">
        <v>410</v>
      </c>
      <c r="U32">
        <f>L32*M32</f>
        <v>0</v>
      </c>
      <c r="V32">
        <f>SUMIF(D:D,D32,U:U)</f>
        <v>0</v>
      </c>
      <c r="W32">
        <f>U32/V32</f>
        <v>0</v>
      </c>
      <c r="X32">
        <f>VLOOKUP(C32,'S:\Risk Management\2. Derivatives Market\IMRManager\Instrument Mapping\[RiskFactorMapping.xlsx]Mapping'!$A:$B,2,FALSE)</f>
        <v>0</v>
      </c>
    </row>
    <row r="33" spans="1:24">
      <c r="A33">
        <v>29111438</v>
      </c>
      <c r="B33">
        <v>1068847</v>
      </c>
      <c r="C33" t="s">
        <v>29</v>
      </c>
      <c r="D33" t="s">
        <v>76</v>
      </c>
      <c r="E33" t="s">
        <v>118</v>
      </c>
      <c r="F33" t="s">
        <v>118</v>
      </c>
      <c r="G33">
        <v>106</v>
      </c>
      <c r="H33" t="s">
        <v>153</v>
      </c>
      <c r="I33" t="s">
        <v>282</v>
      </c>
      <c r="J33" t="s">
        <v>377</v>
      </c>
      <c r="K33">
        <v>0.980047</v>
      </c>
      <c r="L33">
        <v>0.1023206804</v>
      </c>
      <c r="M33">
        <v>111370</v>
      </c>
      <c r="N33">
        <v>116.274568</v>
      </c>
      <c r="O33">
        <v>115.233662</v>
      </c>
      <c r="P33">
        <v>121.449867</v>
      </c>
      <c r="Q33">
        <v>116.274568</v>
      </c>
      <c r="S33" t="s">
        <v>379</v>
      </c>
      <c r="T33" t="s">
        <v>411</v>
      </c>
      <c r="U33">
        <f>L33*M33</f>
        <v>0</v>
      </c>
      <c r="V33">
        <f>SUMIF(D:D,D33,U:U)</f>
        <v>0</v>
      </c>
      <c r="W33">
        <f>U33/V33</f>
        <v>0</v>
      </c>
      <c r="X33">
        <f>VLOOKUP(C33,'S:\Risk Management\2. Derivatives Market\IMRManager\Instrument Mapping\[RiskFactorMapping.xlsx]Mapping'!$A:$B,2,FALSE)</f>
        <v>0</v>
      </c>
    </row>
    <row r="34" spans="1:24">
      <c r="A34">
        <v>29111443</v>
      </c>
      <c r="B34">
        <v>1068847</v>
      </c>
      <c r="C34" t="s">
        <v>29</v>
      </c>
      <c r="D34" t="s">
        <v>76</v>
      </c>
      <c r="E34" t="s">
        <v>118</v>
      </c>
      <c r="F34" t="s">
        <v>118</v>
      </c>
      <c r="G34">
        <v>119</v>
      </c>
      <c r="H34" t="s">
        <v>154</v>
      </c>
      <c r="I34" t="s">
        <v>283</v>
      </c>
      <c r="J34" t="s">
        <v>377</v>
      </c>
      <c r="K34">
        <v>0.980047</v>
      </c>
      <c r="L34">
        <v>0.8807339449</v>
      </c>
      <c r="M34">
        <v>78753</v>
      </c>
      <c r="N34">
        <v>707.725653</v>
      </c>
      <c r="O34">
        <v>701.165399</v>
      </c>
      <c r="P34">
        <v>727.226684</v>
      </c>
      <c r="Q34">
        <v>707.725653</v>
      </c>
      <c r="S34" t="s">
        <v>379</v>
      </c>
      <c r="T34" t="s">
        <v>412</v>
      </c>
      <c r="U34">
        <f>L34*M34</f>
        <v>0</v>
      </c>
      <c r="V34">
        <f>SUMIF(D:D,D34,U:U)</f>
        <v>0</v>
      </c>
      <c r="W34">
        <f>U34/V34</f>
        <v>0</v>
      </c>
      <c r="X34">
        <f>VLOOKUP(C34,'S:\Risk Management\2. Derivatives Market\IMRManager\Instrument Mapping\[RiskFactorMapping.xlsx]Mapping'!$A:$B,2,FALSE)</f>
        <v>0</v>
      </c>
    </row>
    <row r="35" spans="1:24">
      <c r="A35">
        <v>29111573</v>
      </c>
      <c r="B35">
        <v>1068847</v>
      </c>
      <c r="C35" t="s">
        <v>29</v>
      </c>
      <c r="D35" t="s">
        <v>76</v>
      </c>
      <c r="E35" t="s">
        <v>118</v>
      </c>
      <c r="F35" t="s">
        <v>118</v>
      </c>
      <c r="G35">
        <v>96313</v>
      </c>
      <c r="H35" t="s">
        <v>155</v>
      </c>
      <c r="I35" t="s">
        <v>284</v>
      </c>
      <c r="J35" t="s">
        <v>377</v>
      </c>
      <c r="K35">
        <v>0.980047</v>
      </c>
      <c r="L35">
        <v>0.1</v>
      </c>
      <c r="M35">
        <v>9166</v>
      </c>
      <c r="N35">
        <v>9.352612000000001</v>
      </c>
      <c r="O35">
        <v>9.28833</v>
      </c>
      <c r="P35">
        <v>9.693412</v>
      </c>
      <c r="Q35">
        <v>9.352612000000001</v>
      </c>
      <c r="S35" t="s">
        <v>379</v>
      </c>
      <c r="T35" t="s">
        <v>413</v>
      </c>
      <c r="U35">
        <f>L35*M35</f>
        <v>0</v>
      </c>
      <c r="V35">
        <f>SUMIF(D:D,D35,U:U)</f>
        <v>0</v>
      </c>
      <c r="W35">
        <f>U35/V35</f>
        <v>0</v>
      </c>
      <c r="X35">
        <f>VLOOKUP(C35,'S:\Risk Management\2. Derivatives Market\IMRManager\Instrument Mapping\[RiskFactorMapping.xlsx]Mapping'!$A:$B,2,FALSE)</f>
        <v>0</v>
      </c>
    </row>
    <row r="36" spans="1:24">
      <c r="A36">
        <v>29111448</v>
      </c>
      <c r="B36">
        <v>1072525</v>
      </c>
      <c r="C36" t="s">
        <v>30</v>
      </c>
      <c r="D36" t="s">
        <v>77</v>
      </c>
      <c r="E36" t="s">
        <v>118</v>
      </c>
      <c r="F36" t="s">
        <v>118</v>
      </c>
      <c r="G36">
        <v>201</v>
      </c>
      <c r="H36" t="s">
        <v>156</v>
      </c>
      <c r="I36" t="s">
        <v>285</v>
      </c>
      <c r="J36" t="s">
        <v>377</v>
      </c>
      <c r="K36">
        <v>1</v>
      </c>
      <c r="L36">
        <v>0.0131954</v>
      </c>
      <c r="M36">
        <v>27011</v>
      </c>
      <c r="N36">
        <v>3.564209</v>
      </c>
      <c r="O36">
        <v>3.564209</v>
      </c>
      <c r="P36">
        <v>3.625436</v>
      </c>
      <c r="Q36">
        <v>3.564209</v>
      </c>
      <c r="S36" t="s">
        <v>379</v>
      </c>
      <c r="T36" t="s">
        <v>414</v>
      </c>
      <c r="U36">
        <f>L36*M36</f>
        <v>0</v>
      </c>
      <c r="V36">
        <f>SUMIF(D:D,D36,U:U)</f>
        <v>0</v>
      </c>
      <c r="W36">
        <f>U36/V36</f>
        <v>0</v>
      </c>
      <c r="X36">
        <f>VLOOKUP(C36,'S:\Risk Management\2. Derivatives Market\IMRManager\Instrument Mapping\[RiskFactorMapping.xlsx]Mapping'!$A:$B,2,FALSE)</f>
        <v>0</v>
      </c>
    </row>
    <row r="37" spans="1:24">
      <c r="A37">
        <v>29111562</v>
      </c>
      <c r="B37">
        <v>1072525</v>
      </c>
      <c r="C37" t="s">
        <v>30</v>
      </c>
      <c r="D37" t="s">
        <v>77</v>
      </c>
      <c r="E37" t="s">
        <v>118</v>
      </c>
      <c r="F37" t="s">
        <v>118</v>
      </c>
      <c r="G37">
        <v>75498</v>
      </c>
      <c r="H37" t="s">
        <v>157</v>
      </c>
      <c r="I37" t="s">
        <v>286</v>
      </c>
      <c r="J37" t="s">
        <v>377</v>
      </c>
      <c r="K37">
        <v>1</v>
      </c>
      <c r="L37">
        <v>1</v>
      </c>
      <c r="M37">
        <v>1312</v>
      </c>
      <c r="N37">
        <v>13.12</v>
      </c>
      <c r="O37">
        <v>13.07</v>
      </c>
      <c r="P37">
        <v>13.65</v>
      </c>
      <c r="Q37">
        <v>13.12</v>
      </c>
      <c r="S37" t="s">
        <v>379</v>
      </c>
      <c r="T37" t="s">
        <v>415</v>
      </c>
      <c r="U37">
        <f>L37*M37</f>
        <v>0</v>
      </c>
      <c r="V37">
        <f>SUMIF(D:D,D37,U:U)</f>
        <v>0</v>
      </c>
      <c r="W37">
        <f>U37/V37</f>
        <v>0</v>
      </c>
      <c r="X37">
        <f>VLOOKUP(C37,'S:\Risk Management\2. Derivatives Market\IMRManager\Instrument Mapping\[RiskFactorMapping.xlsx]Mapping'!$A:$B,2,FALSE)</f>
        <v>0</v>
      </c>
    </row>
    <row r="38" spans="1:24">
      <c r="A38">
        <v>29111461</v>
      </c>
      <c r="B38">
        <v>1079958</v>
      </c>
      <c r="C38" t="s">
        <v>31</v>
      </c>
      <c r="D38" t="s">
        <v>78</v>
      </c>
      <c r="E38" t="s">
        <v>118</v>
      </c>
      <c r="F38" t="s">
        <v>118</v>
      </c>
      <c r="G38">
        <v>264</v>
      </c>
      <c r="H38" t="s">
        <v>158</v>
      </c>
      <c r="I38" t="s">
        <v>287</v>
      </c>
      <c r="J38" t="s">
        <v>377</v>
      </c>
      <c r="K38">
        <v>0.1</v>
      </c>
      <c r="L38">
        <v>0.887290927211433</v>
      </c>
      <c r="M38">
        <v>1742</v>
      </c>
      <c r="N38">
        <v>154.56608</v>
      </c>
      <c r="O38">
        <v>154.29989</v>
      </c>
      <c r="P38">
        <v>155.63083</v>
      </c>
      <c r="Q38">
        <v>154.56608</v>
      </c>
      <c r="S38" t="s">
        <v>379</v>
      </c>
      <c r="T38" t="s">
        <v>416</v>
      </c>
      <c r="U38">
        <f>L38*M38</f>
        <v>0</v>
      </c>
      <c r="V38">
        <f>SUMIF(D:D,D38,U:U)</f>
        <v>0</v>
      </c>
      <c r="W38">
        <f>U38/V38</f>
        <v>0</v>
      </c>
      <c r="X38">
        <f>VLOOKUP(C38,'S:\Risk Management\2. Derivatives Market\IMRManager\Instrument Mapping\[RiskFactorMapping.xlsx]Mapping'!$A:$B,2,FALSE)</f>
        <v>0</v>
      </c>
    </row>
    <row r="39" spans="1:24">
      <c r="A39">
        <v>29111465</v>
      </c>
      <c r="B39">
        <v>1079958</v>
      </c>
      <c r="C39" t="s">
        <v>31</v>
      </c>
      <c r="D39" t="s">
        <v>78</v>
      </c>
      <c r="E39" t="s">
        <v>118</v>
      </c>
      <c r="F39" t="s">
        <v>118</v>
      </c>
      <c r="G39">
        <v>266</v>
      </c>
      <c r="H39" t="s">
        <v>135</v>
      </c>
      <c r="I39" t="s">
        <v>264</v>
      </c>
      <c r="J39" t="s">
        <v>377</v>
      </c>
      <c r="K39">
        <v>0.1</v>
      </c>
      <c r="L39">
        <v>0.107161109118254</v>
      </c>
      <c r="M39">
        <v>6093</v>
      </c>
      <c r="N39">
        <v>65.29326</v>
      </c>
      <c r="O39">
        <v>64.95035</v>
      </c>
      <c r="P39">
        <v>65.71119</v>
      </c>
      <c r="Q39">
        <v>65.29326</v>
      </c>
      <c r="S39" t="s">
        <v>379</v>
      </c>
      <c r="T39" t="s">
        <v>417</v>
      </c>
      <c r="U39">
        <f>L39*M39</f>
        <v>0</v>
      </c>
      <c r="V39">
        <f>SUMIF(D:D,D39,U:U)</f>
        <v>0</v>
      </c>
      <c r="W39">
        <f>U39/V39</f>
        <v>0</v>
      </c>
      <c r="X39">
        <f>VLOOKUP(C39,'S:\Risk Management\2. Derivatives Market\IMRManager\Instrument Mapping\[RiskFactorMapping.xlsx]Mapping'!$A:$B,2,FALSE)</f>
        <v>0</v>
      </c>
    </row>
    <row r="40" spans="1:24">
      <c r="A40">
        <v>29111514</v>
      </c>
      <c r="B40">
        <v>1079958</v>
      </c>
      <c r="C40" t="s">
        <v>31</v>
      </c>
      <c r="D40" t="s">
        <v>78</v>
      </c>
      <c r="E40" t="s">
        <v>118</v>
      </c>
      <c r="F40" t="s">
        <v>118</v>
      </c>
      <c r="G40">
        <v>2896</v>
      </c>
      <c r="H40" t="s">
        <v>143</v>
      </c>
      <c r="I40" t="s">
        <v>272</v>
      </c>
      <c r="J40" t="s">
        <v>377</v>
      </c>
      <c r="K40">
        <v>0.1</v>
      </c>
      <c r="L40">
        <v>1.82675225072368</v>
      </c>
      <c r="M40">
        <v>646</v>
      </c>
      <c r="N40">
        <v>118.0082</v>
      </c>
      <c r="O40">
        <v>117.64284</v>
      </c>
      <c r="P40">
        <v>119.83495</v>
      </c>
      <c r="Q40">
        <v>118.0082</v>
      </c>
      <c r="S40" t="s">
        <v>379</v>
      </c>
      <c r="T40" t="s">
        <v>418</v>
      </c>
      <c r="U40">
        <f>L40*M40</f>
        <v>0</v>
      </c>
      <c r="V40">
        <f>SUMIF(D:D,D40,U:U)</f>
        <v>0</v>
      </c>
      <c r="W40">
        <f>U40/V40</f>
        <v>0</v>
      </c>
      <c r="X40">
        <f>VLOOKUP(C40,'S:\Risk Management\2. Derivatives Market\IMRManager\Instrument Mapping\[RiskFactorMapping.xlsx]Mapping'!$A:$B,2,FALSE)</f>
        <v>0</v>
      </c>
    </row>
    <row r="41" spans="1:24">
      <c r="A41">
        <v>29111526</v>
      </c>
      <c r="B41">
        <v>1079958</v>
      </c>
      <c r="C41" t="s">
        <v>31</v>
      </c>
      <c r="D41" t="s">
        <v>78</v>
      </c>
      <c r="E41" t="s">
        <v>118</v>
      </c>
      <c r="F41" t="s">
        <v>118</v>
      </c>
      <c r="G41">
        <v>4730</v>
      </c>
      <c r="H41" t="s">
        <v>145</v>
      </c>
      <c r="I41" t="s">
        <v>274</v>
      </c>
      <c r="J41" t="s">
        <v>377</v>
      </c>
      <c r="K41">
        <v>0.1</v>
      </c>
      <c r="L41">
        <v>0.076570474066377</v>
      </c>
      <c r="M41">
        <v>8070</v>
      </c>
      <c r="N41">
        <v>61.79237</v>
      </c>
      <c r="O41">
        <v>61.40952</v>
      </c>
      <c r="P41">
        <v>65.29164</v>
      </c>
      <c r="Q41">
        <v>61.79237</v>
      </c>
      <c r="S41" t="s">
        <v>379</v>
      </c>
      <c r="T41" t="s">
        <v>419</v>
      </c>
      <c r="U41">
        <f>L41*M41</f>
        <v>0</v>
      </c>
      <c r="V41">
        <f>SUMIF(D:D,D41,U:U)</f>
        <v>0</v>
      </c>
      <c r="W41">
        <f>U41/V41</f>
        <v>0</v>
      </c>
      <c r="X41">
        <f>VLOOKUP(C41,'S:\Risk Management\2. Derivatives Market\IMRManager\Instrument Mapping\[RiskFactorMapping.xlsx]Mapping'!$A:$B,2,FALSE)</f>
        <v>0</v>
      </c>
    </row>
    <row r="42" spans="1:24">
      <c r="A42">
        <v>29111541</v>
      </c>
      <c r="B42">
        <v>1079958</v>
      </c>
      <c r="C42" t="s">
        <v>31</v>
      </c>
      <c r="D42" t="s">
        <v>78</v>
      </c>
      <c r="E42" t="s">
        <v>118</v>
      </c>
      <c r="F42" t="s">
        <v>118</v>
      </c>
      <c r="G42">
        <v>13653</v>
      </c>
      <c r="H42" t="s">
        <v>148</v>
      </c>
      <c r="I42" t="s">
        <v>277</v>
      </c>
      <c r="J42" t="s">
        <v>377</v>
      </c>
      <c r="K42">
        <v>0.1</v>
      </c>
      <c r="L42">
        <v>0.318944702734122</v>
      </c>
      <c r="M42">
        <v>2478</v>
      </c>
      <c r="N42">
        <v>79.03449999999999</v>
      </c>
      <c r="O42">
        <v>78.52419</v>
      </c>
      <c r="P42">
        <v>79.6086</v>
      </c>
      <c r="Q42">
        <v>79.03449999999999</v>
      </c>
      <c r="S42" t="s">
        <v>379</v>
      </c>
      <c r="T42" t="s">
        <v>420</v>
      </c>
      <c r="U42">
        <f>L42*M42</f>
        <v>0</v>
      </c>
      <c r="V42">
        <f>SUMIF(D:D,D42,U:U)</f>
        <v>0</v>
      </c>
      <c r="W42">
        <f>U42/V42</f>
        <v>0</v>
      </c>
      <c r="X42">
        <f>VLOOKUP(C42,'S:\Risk Management\2. Derivatives Market\IMRManager\Instrument Mapping\[RiskFactorMapping.xlsx]Mapping'!$A:$B,2,FALSE)</f>
        <v>0</v>
      </c>
    </row>
    <row r="43" spans="1:24">
      <c r="A43">
        <v>29111547</v>
      </c>
      <c r="B43">
        <v>1079958</v>
      </c>
      <c r="C43" t="s">
        <v>31</v>
      </c>
      <c r="D43" t="s">
        <v>78</v>
      </c>
      <c r="E43" t="s">
        <v>118</v>
      </c>
      <c r="F43" t="s">
        <v>118</v>
      </c>
      <c r="G43">
        <v>42253</v>
      </c>
      <c r="H43" t="s">
        <v>159</v>
      </c>
      <c r="I43" t="s">
        <v>288</v>
      </c>
      <c r="J43" t="s">
        <v>377</v>
      </c>
      <c r="K43">
        <v>0.1</v>
      </c>
      <c r="L43">
        <v>0.223083778248759</v>
      </c>
      <c r="M43">
        <v>1765</v>
      </c>
      <c r="N43">
        <v>39.37429</v>
      </c>
      <c r="O43">
        <v>39.26274</v>
      </c>
      <c r="P43">
        <v>39.6643</v>
      </c>
      <c r="Q43">
        <v>39.37429</v>
      </c>
      <c r="S43" t="s">
        <v>379</v>
      </c>
      <c r="T43" t="s">
        <v>421</v>
      </c>
      <c r="U43">
        <f>L43*M43</f>
        <v>0</v>
      </c>
      <c r="V43">
        <f>SUMIF(D:D,D43,U:U)</f>
        <v>0</v>
      </c>
      <c r="W43">
        <f>U43/V43</f>
        <v>0</v>
      </c>
      <c r="X43">
        <f>VLOOKUP(C43,'S:\Risk Management\2. Derivatives Market\IMRManager\Instrument Mapping\[RiskFactorMapping.xlsx]Mapping'!$A:$B,2,FALSE)</f>
        <v>0</v>
      </c>
    </row>
    <row r="44" spans="1:24">
      <c r="A44">
        <v>29111553</v>
      </c>
      <c r="B44">
        <v>1079958</v>
      </c>
      <c r="C44" t="s">
        <v>31</v>
      </c>
      <c r="D44" t="s">
        <v>78</v>
      </c>
      <c r="E44" t="s">
        <v>118</v>
      </c>
      <c r="F44" t="s">
        <v>118</v>
      </c>
      <c r="G44">
        <v>69094</v>
      </c>
      <c r="H44" t="s">
        <v>160</v>
      </c>
      <c r="I44" t="s">
        <v>289</v>
      </c>
      <c r="J44" t="s">
        <v>377</v>
      </c>
      <c r="K44">
        <v>0.1</v>
      </c>
      <c r="L44">
        <v>0.106037514329422</v>
      </c>
      <c r="M44">
        <v>14691</v>
      </c>
      <c r="N44">
        <v>155.77971</v>
      </c>
      <c r="O44">
        <v>155.02685</v>
      </c>
      <c r="P44">
        <v>157.55054</v>
      </c>
      <c r="Q44">
        <v>155.77971</v>
      </c>
      <c r="S44" t="s">
        <v>379</v>
      </c>
      <c r="T44" t="s">
        <v>422</v>
      </c>
      <c r="U44">
        <f>L44*M44</f>
        <v>0</v>
      </c>
      <c r="V44">
        <f>SUMIF(D:D,D44,U:U)</f>
        <v>0</v>
      </c>
      <c r="W44">
        <f>U44/V44</f>
        <v>0</v>
      </c>
      <c r="X44">
        <f>VLOOKUP(C44,'S:\Risk Management\2. Derivatives Market\IMRManager\Instrument Mapping\[RiskFactorMapping.xlsx]Mapping'!$A:$B,2,FALSE)</f>
        <v>0</v>
      </c>
    </row>
    <row r="45" spans="1:24">
      <c r="A45">
        <v>29111424</v>
      </c>
      <c r="B45">
        <v>1087464</v>
      </c>
      <c r="C45" t="s">
        <v>32</v>
      </c>
      <c r="D45" t="s">
        <v>79</v>
      </c>
      <c r="E45" t="s">
        <v>118</v>
      </c>
      <c r="F45" t="s">
        <v>118</v>
      </c>
      <c r="G45">
        <v>61</v>
      </c>
      <c r="H45" t="s">
        <v>161</v>
      </c>
      <c r="I45" t="s">
        <v>290</v>
      </c>
      <c r="J45" t="s">
        <v>377</v>
      </c>
      <c r="K45">
        <v>6878.91737</v>
      </c>
      <c r="L45">
        <v>5479.813092</v>
      </c>
      <c r="M45">
        <v>133197</v>
      </c>
      <c r="N45">
        <v>1061.060374</v>
      </c>
      <c r="O45">
        <v>1050.847837</v>
      </c>
      <c r="P45">
        <v>1088.049515</v>
      </c>
      <c r="Q45">
        <v>1061.060374</v>
      </c>
      <c r="S45" t="s">
        <v>379</v>
      </c>
      <c r="T45" t="s">
        <v>423</v>
      </c>
      <c r="U45">
        <f>L45*M45</f>
        <v>0</v>
      </c>
      <c r="V45">
        <f>SUMIF(D:D,D45,U:U)</f>
        <v>0</v>
      </c>
      <c r="W45">
        <f>U45/V45</f>
        <v>0</v>
      </c>
      <c r="X45">
        <f>VLOOKUP(C45,'S:\Risk Management\2. Derivatives Market\IMRManager\Instrument Mapping\[RiskFactorMapping.xlsx]Mapping'!$A:$B,2,FALSE)</f>
        <v>0</v>
      </c>
    </row>
    <row r="46" spans="1:24">
      <c r="A46">
        <v>29111427</v>
      </c>
      <c r="B46">
        <v>1087464</v>
      </c>
      <c r="C46" t="s">
        <v>32</v>
      </c>
      <c r="D46" t="s">
        <v>79</v>
      </c>
      <c r="E46" t="s">
        <v>118</v>
      </c>
      <c r="F46" t="s">
        <v>118</v>
      </c>
      <c r="G46">
        <v>79</v>
      </c>
      <c r="H46" t="s">
        <v>162</v>
      </c>
      <c r="I46" t="s">
        <v>291</v>
      </c>
      <c r="J46" t="s">
        <v>377</v>
      </c>
      <c r="K46">
        <v>6878.91737</v>
      </c>
      <c r="L46">
        <v>12433.17459</v>
      </c>
      <c r="M46">
        <v>55236</v>
      </c>
      <c r="N46">
        <v>998.353076</v>
      </c>
      <c r="O46">
        <v>989.87622</v>
      </c>
      <c r="P46">
        <v>1030.362694</v>
      </c>
      <c r="Q46">
        <v>998.353076</v>
      </c>
      <c r="S46" t="s">
        <v>379</v>
      </c>
      <c r="T46" t="s">
        <v>424</v>
      </c>
      <c r="U46">
        <f>L46*M46</f>
        <v>0</v>
      </c>
      <c r="V46">
        <f>SUMIF(D:D,D46,U:U)</f>
        <v>0</v>
      </c>
      <c r="W46">
        <f>U46/V46</f>
        <v>0</v>
      </c>
      <c r="X46">
        <f>VLOOKUP(C46,'S:\Risk Management\2. Derivatives Market\IMRManager\Instrument Mapping\[RiskFactorMapping.xlsx]Mapping'!$A:$B,2,FALSE)</f>
        <v>0</v>
      </c>
    </row>
    <row r="47" spans="1:24">
      <c r="A47">
        <v>29111430</v>
      </c>
      <c r="B47">
        <v>1087464</v>
      </c>
      <c r="C47" t="s">
        <v>32</v>
      </c>
      <c r="D47" t="s">
        <v>79</v>
      </c>
      <c r="E47" t="s">
        <v>118</v>
      </c>
      <c r="F47" t="s">
        <v>118</v>
      </c>
      <c r="G47">
        <v>101</v>
      </c>
      <c r="H47" t="s">
        <v>163</v>
      </c>
      <c r="I47" t="s">
        <v>292</v>
      </c>
      <c r="J47" t="s">
        <v>377</v>
      </c>
      <c r="K47">
        <v>6878.91737</v>
      </c>
      <c r="L47">
        <v>44055.679944</v>
      </c>
      <c r="M47">
        <v>18023</v>
      </c>
      <c r="N47">
        <v>1154.27396</v>
      </c>
      <c r="O47">
        <v>1134.996567</v>
      </c>
      <c r="P47">
        <v>1177.458068</v>
      </c>
      <c r="Q47">
        <v>1154.27396</v>
      </c>
      <c r="S47" t="s">
        <v>379</v>
      </c>
      <c r="T47" t="s">
        <v>425</v>
      </c>
      <c r="U47">
        <f>L47*M47</f>
        <v>0</v>
      </c>
      <c r="V47">
        <f>SUMIF(D:D,D47,U:U)</f>
        <v>0</v>
      </c>
      <c r="W47">
        <f>U47/V47</f>
        <v>0</v>
      </c>
      <c r="X47">
        <f>VLOOKUP(C47,'S:\Risk Management\2. Derivatives Market\IMRManager\Instrument Mapping\[RiskFactorMapping.xlsx]Mapping'!$A:$B,2,FALSE)</f>
        <v>0</v>
      </c>
    </row>
    <row r="48" spans="1:24">
      <c r="A48">
        <v>29111432</v>
      </c>
      <c r="B48">
        <v>1087464</v>
      </c>
      <c r="C48" t="s">
        <v>32</v>
      </c>
      <c r="D48" t="s">
        <v>79</v>
      </c>
      <c r="E48" t="s">
        <v>118</v>
      </c>
      <c r="F48" t="s">
        <v>118</v>
      </c>
      <c r="G48">
        <v>105</v>
      </c>
      <c r="H48" t="s">
        <v>164</v>
      </c>
      <c r="I48" t="s">
        <v>293</v>
      </c>
      <c r="J48" t="s">
        <v>377</v>
      </c>
      <c r="K48">
        <v>6878.91737</v>
      </c>
      <c r="L48">
        <v>12284.558067</v>
      </c>
      <c r="M48">
        <v>24241</v>
      </c>
      <c r="N48">
        <v>432.902382</v>
      </c>
      <c r="O48">
        <v>425.562632</v>
      </c>
      <c r="P48">
        <v>441.349345</v>
      </c>
      <c r="Q48">
        <v>432.902382</v>
      </c>
      <c r="S48" t="s">
        <v>379</v>
      </c>
      <c r="T48" t="s">
        <v>426</v>
      </c>
      <c r="U48">
        <f>L48*M48</f>
        <v>0</v>
      </c>
      <c r="V48">
        <f>SUMIF(D:D,D48,U:U)</f>
        <v>0</v>
      </c>
      <c r="W48">
        <f>U48/V48</f>
        <v>0</v>
      </c>
      <c r="X48">
        <f>VLOOKUP(C48,'S:\Risk Management\2. Derivatives Market\IMRManager\Instrument Mapping\[RiskFactorMapping.xlsx]Mapping'!$A:$B,2,FALSE)</f>
        <v>0</v>
      </c>
    </row>
    <row r="49" spans="1:24">
      <c r="A49">
        <v>29111437</v>
      </c>
      <c r="B49">
        <v>1087464</v>
      </c>
      <c r="C49" t="s">
        <v>32</v>
      </c>
      <c r="D49" t="s">
        <v>79</v>
      </c>
      <c r="E49" t="s">
        <v>118</v>
      </c>
      <c r="F49" t="s">
        <v>118</v>
      </c>
      <c r="G49">
        <v>106</v>
      </c>
      <c r="H49" t="s">
        <v>153</v>
      </c>
      <c r="I49" t="s">
        <v>282</v>
      </c>
      <c r="J49" t="s">
        <v>377</v>
      </c>
      <c r="K49">
        <v>6878.91737</v>
      </c>
      <c r="L49">
        <v>3644.48964</v>
      </c>
      <c r="M49">
        <v>111370</v>
      </c>
      <c r="N49">
        <v>590.044609</v>
      </c>
      <c r="O49">
        <v>584.762446</v>
      </c>
      <c r="P49">
        <v>616.307077</v>
      </c>
      <c r="Q49">
        <v>590.044609</v>
      </c>
      <c r="S49" t="s">
        <v>379</v>
      </c>
      <c r="T49" t="s">
        <v>427</v>
      </c>
      <c r="U49">
        <f>L49*M49</f>
        <v>0</v>
      </c>
      <c r="V49">
        <f>SUMIF(D:D,D49,U:U)</f>
        <v>0</v>
      </c>
      <c r="W49">
        <f>U49/V49</f>
        <v>0</v>
      </c>
      <c r="X49">
        <f>VLOOKUP(C49,'S:\Risk Management\2. Derivatives Market\IMRManager\Instrument Mapping\[RiskFactorMapping.xlsx]Mapping'!$A:$B,2,FALSE)</f>
        <v>0</v>
      </c>
    </row>
    <row r="50" spans="1:24">
      <c r="A50">
        <v>29111442</v>
      </c>
      <c r="B50">
        <v>1087464</v>
      </c>
      <c r="C50" t="s">
        <v>32</v>
      </c>
      <c r="D50" t="s">
        <v>79</v>
      </c>
      <c r="E50" t="s">
        <v>118</v>
      </c>
      <c r="F50" t="s">
        <v>118</v>
      </c>
      <c r="G50">
        <v>119</v>
      </c>
      <c r="H50" t="s">
        <v>154</v>
      </c>
      <c r="I50" t="s">
        <v>283</v>
      </c>
      <c r="J50" t="s">
        <v>377</v>
      </c>
      <c r="K50">
        <v>6878.91737</v>
      </c>
      <c r="L50">
        <v>19706.396609</v>
      </c>
      <c r="M50">
        <v>78753</v>
      </c>
      <c r="N50">
        <v>2256.078636</v>
      </c>
      <c r="O50">
        <v>2235.165942</v>
      </c>
      <c r="P50">
        <v>2318.243768</v>
      </c>
      <c r="Q50">
        <v>2256.078636</v>
      </c>
      <c r="S50" t="s">
        <v>379</v>
      </c>
      <c r="T50" t="s">
        <v>428</v>
      </c>
      <c r="U50">
        <f>L50*M50</f>
        <v>0</v>
      </c>
      <c r="V50">
        <f>SUMIF(D:D,D50,U:U)</f>
        <v>0</v>
      </c>
      <c r="W50">
        <f>U50/V50</f>
        <v>0</v>
      </c>
      <c r="X50">
        <f>VLOOKUP(C50,'S:\Risk Management\2. Derivatives Market\IMRManager\Instrument Mapping\[RiskFactorMapping.xlsx]Mapping'!$A:$B,2,FALSE)</f>
        <v>0</v>
      </c>
    </row>
    <row r="51" spans="1:24">
      <c r="A51">
        <v>29111470</v>
      </c>
      <c r="B51">
        <v>1087464</v>
      </c>
      <c r="C51" t="s">
        <v>32</v>
      </c>
      <c r="D51" t="s">
        <v>79</v>
      </c>
      <c r="E51" t="s">
        <v>118</v>
      </c>
      <c r="F51" t="s">
        <v>118</v>
      </c>
      <c r="G51">
        <v>435</v>
      </c>
      <c r="H51" t="s">
        <v>165</v>
      </c>
      <c r="I51" t="s">
        <v>294</v>
      </c>
      <c r="J51" t="s">
        <v>377</v>
      </c>
      <c r="K51">
        <v>6878.91737</v>
      </c>
      <c r="L51">
        <v>112973.04232</v>
      </c>
      <c r="M51">
        <v>16358</v>
      </c>
      <c r="N51">
        <v>2686.488188</v>
      </c>
      <c r="O51">
        <v>2630.157007</v>
      </c>
      <c r="P51">
        <v>2709.808968</v>
      </c>
      <c r="Q51">
        <v>2686.488188</v>
      </c>
      <c r="S51" t="s">
        <v>379</v>
      </c>
      <c r="T51" t="s">
        <v>429</v>
      </c>
      <c r="U51">
        <f>L51*M51</f>
        <v>0</v>
      </c>
      <c r="V51">
        <f>SUMIF(D:D,D51,U:U)</f>
        <v>0</v>
      </c>
      <c r="W51">
        <f>U51/V51</f>
        <v>0</v>
      </c>
      <c r="X51">
        <f>VLOOKUP(C51,'S:\Risk Management\2. Derivatives Market\IMRManager\Instrument Mapping\[RiskFactorMapping.xlsx]Mapping'!$A:$B,2,FALSE)</f>
        <v>0</v>
      </c>
    </row>
    <row r="52" spans="1:24">
      <c r="A52">
        <v>29111545</v>
      </c>
      <c r="B52">
        <v>1087464</v>
      </c>
      <c r="C52" t="s">
        <v>32</v>
      </c>
      <c r="D52" t="s">
        <v>79</v>
      </c>
      <c r="E52" t="s">
        <v>118</v>
      </c>
      <c r="F52" t="s">
        <v>118</v>
      </c>
      <c r="G52">
        <v>39318</v>
      </c>
      <c r="H52" t="s">
        <v>123</v>
      </c>
      <c r="I52" t="s">
        <v>252</v>
      </c>
      <c r="J52" t="s">
        <v>377</v>
      </c>
      <c r="K52">
        <v>6878.91737</v>
      </c>
      <c r="L52">
        <v>87487.727583</v>
      </c>
      <c r="M52">
        <v>11139</v>
      </c>
      <c r="N52">
        <v>1416.684843</v>
      </c>
      <c r="O52">
        <v>1397.225934</v>
      </c>
      <c r="P52">
        <v>1430.674908</v>
      </c>
      <c r="Q52">
        <v>1416.684843</v>
      </c>
      <c r="S52" t="s">
        <v>379</v>
      </c>
      <c r="T52" t="s">
        <v>430</v>
      </c>
      <c r="U52">
        <f>L52*M52</f>
        <v>0</v>
      </c>
      <c r="V52">
        <f>SUMIF(D:D,D52,U:U)</f>
        <v>0</v>
      </c>
      <c r="W52">
        <f>U52/V52</f>
        <v>0</v>
      </c>
      <c r="X52">
        <f>VLOOKUP(C52,'S:\Risk Management\2. Derivatives Market\IMRManager\Instrument Mapping\[RiskFactorMapping.xlsx]Mapping'!$A:$B,2,FALSE)</f>
        <v>0</v>
      </c>
    </row>
    <row r="53" spans="1:24">
      <c r="A53">
        <v>29111568</v>
      </c>
      <c r="B53">
        <v>1087464</v>
      </c>
      <c r="C53" t="s">
        <v>32</v>
      </c>
      <c r="D53" t="s">
        <v>79</v>
      </c>
      <c r="E53" t="s">
        <v>118</v>
      </c>
      <c r="F53" t="s">
        <v>118</v>
      </c>
      <c r="G53">
        <v>88812</v>
      </c>
      <c r="H53" t="s">
        <v>124</v>
      </c>
      <c r="I53" t="s">
        <v>253</v>
      </c>
      <c r="J53" t="s">
        <v>377</v>
      </c>
      <c r="K53">
        <v>6878.91737</v>
      </c>
      <c r="L53">
        <v>129797.608682</v>
      </c>
      <c r="M53">
        <v>3478</v>
      </c>
      <c r="N53">
        <v>656.260365</v>
      </c>
      <c r="O53">
        <v>652.109207</v>
      </c>
      <c r="P53">
        <v>684.941094</v>
      </c>
      <c r="Q53">
        <v>656.260365</v>
      </c>
      <c r="S53" t="s">
        <v>379</v>
      </c>
      <c r="T53" t="s">
        <v>431</v>
      </c>
      <c r="U53">
        <f>L53*M53</f>
        <v>0</v>
      </c>
      <c r="V53">
        <f>SUMIF(D:D,D53,U:U)</f>
        <v>0</v>
      </c>
      <c r="W53">
        <f>U53/V53</f>
        <v>0</v>
      </c>
      <c r="X53">
        <f>VLOOKUP(C53,'S:\Risk Management\2. Derivatives Market\IMRManager\Instrument Mapping\[RiskFactorMapping.xlsx]Mapping'!$A:$B,2,FALSE)</f>
        <v>0</v>
      </c>
    </row>
    <row r="54" spans="1:24">
      <c r="A54">
        <v>29111576</v>
      </c>
      <c r="B54">
        <v>1087464</v>
      </c>
      <c r="C54" t="s">
        <v>32</v>
      </c>
      <c r="D54" t="s">
        <v>79</v>
      </c>
      <c r="E54" t="s">
        <v>118</v>
      </c>
      <c r="F54" t="s">
        <v>118</v>
      </c>
      <c r="G54">
        <v>99768</v>
      </c>
      <c r="H54" t="s">
        <v>166</v>
      </c>
      <c r="I54" t="s">
        <v>295</v>
      </c>
      <c r="J54" t="s">
        <v>377</v>
      </c>
      <c r="K54">
        <v>6878.91737</v>
      </c>
      <c r="L54">
        <v>27340.012179</v>
      </c>
      <c r="M54">
        <v>65680</v>
      </c>
      <c r="N54">
        <v>2610.428216</v>
      </c>
      <c r="O54">
        <v>2589.284065</v>
      </c>
      <c r="P54">
        <v>2655.021706</v>
      </c>
      <c r="Q54">
        <v>2610.428216</v>
      </c>
      <c r="S54" t="s">
        <v>379</v>
      </c>
      <c r="T54" t="s">
        <v>432</v>
      </c>
      <c r="U54">
        <f>L54*M54</f>
        <v>0</v>
      </c>
      <c r="V54">
        <f>SUMIF(D:D,D54,U:U)</f>
        <v>0</v>
      </c>
      <c r="W54">
        <f>U54/V54</f>
        <v>0</v>
      </c>
      <c r="X54">
        <f>VLOOKUP(C54,'S:\Risk Management\2. Derivatives Market\IMRManager\Instrument Mapping\[RiskFactorMapping.xlsx]Mapping'!$A:$B,2,FALSE)</f>
        <v>0</v>
      </c>
    </row>
    <row r="55" spans="1:24">
      <c r="A55">
        <v>29111460</v>
      </c>
      <c r="B55">
        <v>1087487</v>
      </c>
      <c r="C55" t="s">
        <v>33</v>
      </c>
      <c r="D55" t="s">
        <v>80</v>
      </c>
      <c r="E55" t="s">
        <v>118</v>
      </c>
      <c r="F55" t="s">
        <v>118</v>
      </c>
      <c r="G55">
        <v>264</v>
      </c>
      <c r="H55" t="s">
        <v>158</v>
      </c>
      <c r="I55" t="s">
        <v>287</v>
      </c>
      <c r="J55" t="s">
        <v>377</v>
      </c>
      <c r="K55">
        <v>925323.309133</v>
      </c>
      <c r="L55">
        <v>272455140.4</v>
      </c>
      <c r="M55">
        <v>1742</v>
      </c>
      <c r="N55">
        <v>5129.200247</v>
      </c>
      <c r="O55">
        <v>5120.366951</v>
      </c>
      <c r="P55">
        <v>5164.533428</v>
      </c>
      <c r="Q55">
        <v>5129.200247</v>
      </c>
      <c r="S55" t="s">
        <v>379</v>
      </c>
      <c r="T55" t="s">
        <v>433</v>
      </c>
      <c r="U55">
        <f>L55*M55</f>
        <v>0</v>
      </c>
      <c r="V55">
        <f>SUMIF(D:D,D55,U:U)</f>
        <v>0</v>
      </c>
      <c r="W55">
        <f>U55/V55</f>
        <v>0</v>
      </c>
      <c r="X55">
        <f>VLOOKUP(C55,'S:\Risk Management\2. Derivatives Market\IMRManager\Instrument Mapping\[RiskFactorMapping.xlsx]Mapping'!$A:$B,2,FALSE)</f>
        <v>0</v>
      </c>
    </row>
    <row r="56" spans="1:24">
      <c r="A56">
        <v>29111464</v>
      </c>
      <c r="B56">
        <v>1087487</v>
      </c>
      <c r="C56" t="s">
        <v>33</v>
      </c>
      <c r="D56" t="s">
        <v>80</v>
      </c>
      <c r="E56" t="s">
        <v>118</v>
      </c>
      <c r="F56" t="s">
        <v>118</v>
      </c>
      <c r="G56">
        <v>266</v>
      </c>
      <c r="H56" t="s">
        <v>135</v>
      </c>
      <c r="I56" t="s">
        <v>264</v>
      </c>
      <c r="J56" t="s">
        <v>377</v>
      </c>
      <c r="K56">
        <v>925323.309133</v>
      </c>
      <c r="L56">
        <v>23109520.71</v>
      </c>
      <c r="M56">
        <v>6093</v>
      </c>
      <c r="N56">
        <v>1521.698505</v>
      </c>
      <c r="O56">
        <v>1513.706654</v>
      </c>
      <c r="P56">
        <v>1531.438574</v>
      </c>
      <c r="Q56">
        <v>1521.698505</v>
      </c>
      <c r="S56" t="s">
        <v>379</v>
      </c>
      <c r="T56" t="s">
        <v>434</v>
      </c>
      <c r="U56">
        <f>L56*M56</f>
        <v>0</v>
      </c>
      <c r="V56">
        <f>SUMIF(D:D,D56,U:U)</f>
        <v>0</v>
      </c>
      <c r="W56">
        <f>U56/V56</f>
        <v>0</v>
      </c>
      <c r="X56">
        <f>VLOOKUP(C56,'S:\Risk Management\2. Derivatives Market\IMRManager\Instrument Mapping\[RiskFactorMapping.xlsx]Mapping'!$A:$B,2,FALSE)</f>
        <v>0</v>
      </c>
    </row>
    <row r="57" spans="1:24">
      <c r="A57">
        <v>29111513</v>
      </c>
      <c r="B57">
        <v>1087487</v>
      </c>
      <c r="C57" t="s">
        <v>33</v>
      </c>
      <c r="D57" t="s">
        <v>80</v>
      </c>
      <c r="E57" t="s">
        <v>118</v>
      </c>
      <c r="F57" t="s">
        <v>118</v>
      </c>
      <c r="G57">
        <v>2896</v>
      </c>
      <c r="H57" t="s">
        <v>143</v>
      </c>
      <c r="I57" t="s">
        <v>272</v>
      </c>
      <c r="J57" t="s">
        <v>377</v>
      </c>
      <c r="K57">
        <v>925323.309133</v>
      </c>
      <c r="L57">
        <v>365703138.9</v>
      </c>
      <c r="M57">
        <v>646</v>
      </c>
      <c r="N57">
        <v>2553.099283</v>
      </c>
      <c r="O57">
        <v>2545.194951</v>
      </c>
      <c r="P57">
        <v>2592.620943</v>
      </c>
      <c r="Q57">
        <v>2553.099283</v>
      </c>
      <c r="S57" t="s">
        <v>379</v>
      </c>
      <c r="T57" t="s">
        <v>435</v>
      </c>
      <c r="U57">
        <f>L57*M57</f>
        <v>0</v>
      </c>
      <c r="V57">
        <f>SUMIF(D:D,D57,U:U)</f>
        <v>0</v>
      </c>
      <c r="W57">
        <f>U57/V57</f>
        <v>0</v>
      </c>
      <c r="X57">
        <f>VLOOKUP(C57,'S:\Risk Management\2. Derivatives Market\IMRManager\Instrument Mapping\[RiskFactorMapping.xlsx]Mapping'!$A:$B,2,FALSE)</f>
        <v>0</v>
      </c>
    </row>
    <row r="58" spans="1:24">
      <c r="A58">
        <v>29111525</v>
      </c>
      <c r="B58">
        <v>1087487</v>
      </c>
      <c r="C58" t="s">
        <v>33</v>
      </c>
      <c r="D58" t="s">
        <v>80</v>
      </c>
      <c r="E58" t="s">
        <v>118</v>
      </c>
      <c r="F58" t="s">
        <v>118</v>
      </c>
      <c r="G58">
        <v>4730</v>
      </c>
      <c r="H58" t="s">
        <v>145</v>
      </c>
      <c r="I58" t="s">
        <v>274</v>
      </c>
      <c r="J58" t="s">
        <v>377</v>
      </c>
      <c r="K58">
        <v>925323.309133</v>
      </c>
      <c r="L58">
        <v>26210089.46</v>
      </c>
      <c r="M58">
        <v>8070</v>
      </c>
      <c r="N58">
        <v>2285.85425</v>
      </c>
      <c r="O58">
        <v>2271.691584</v>
      </c>
      <c r="P58">
        <v>2415.301015</v>
      </c>
      <c r="Q58">
        <v>2285.85425</v>
      </c>
      <c r="S58" t="s">
        <v>379</v>
      </c>
      <c r="T58" t="s">
        <v>436</v>
      </c>
      <c r="U58">
        <f>L58*M58</f>
        <v>0</v>
      </c>
      <c r="V58">
        <f>SUMIF(D:D,D58,U:U)</f>
        <v>0</v>
      </c>
      <c r="W58">
        <f>U58/V58</f>
        <v>0</v>
      </c>
      <c r="X58">
        <f>VLOOKUP(C58,'S:\Risk Management\2. Derivatives Market\IMRManager\Instrument Mapping\[RiskFactorMapping.xlsx]Mapping'!$A:$B,2,FALSE)</f>
        <v>0</v>
      </c>
    </row>
    <row r="59" spans="1:24">
      <c r="A59">
        <v>29111531</v>
      </c>
      <c r="B59">
        <v>1087487</v>
      </c>
      <c r="C59" t="s">
        <v>33</v>
      </c>
      <c r="D59" t="s">
        <v>80</v>
      </c>
      <c r="E59" t="s">
        <v>118</v>
      </c>
      <c r="F59" t="s">
        <v>118</v>
      </c>
      <c r="G59">
        <v>5990</v>
      </c>
      <c r="H59" t="s">
        <v>146</v>
      </c>
      <c r="I59" t="s">
        <v>275</v>
      </c>
      <c r="J59" t="s">
        <v>377</v>
      </c>
      <c r="K59">
        <v>925323.309133</v>
      </c>
      <c r="L59">
        <v>82190171.01000001</v>
      </c>
      <c r="M59">
        <v>2505</v>
      </c>
      <c r="N59">
        <v>2225.020988</v>
      </c>
      <c r="O59">
        <v>2214.362205</v>
      </c>
      <c r="P59">
        <v>2249.00325</v>
      </c>
      <c r="Q59">
        <v>2225.020988</v>
      </c>
      <c r="S59" t="s">
        <v>379</v>
      </c>
      <c r="T59" t="s">
        <v>437</v>
      </c>
      <c r="U59">
        <f>L59*M59</f>
        <v>0</v>
      </c>
      <c r="V59">
        <f>SUMIF(D:D,D59,U:U)</f>
        <v>0</v>
      </c>
      <c r="W59">
        <f>U59/V59</f>
        <v>0</v>
      </c>
      <c r="X59">
        <f>VLOOKUP(C59,'S:\Risk Management\2. Derivatives Market\IMRManager\Instrument Mapping\[RiskFactorMapping.xlsx]Mapping'!$A:$B,2,FALSE)</f>
        <v>0</v>
      </c>
    </row>
    <row r="60" spans="1:24">
      <c r="A60">
        <v>29111540</v>
      </c>
      <c r="B60">
        <v>1087487</v>
      </c>
      <c r="C60" t="s">
        <v>33</v>
      </c>
      <c r="D60" t="s">
        <v>80</v>
      </c>
      <c r="E60" t="s">
        <v>118</v>
      </c>
      <c r="F60" t="s">
        <v>118</v>
      </c>
      <c r="G60">
        <v>13653</v>
      </c>
      <c r="H60" t="s">
        <v>148</v>
      </c>
      <c r="I60" t="s">
        <v>277</v>
      </c>
      <c r="J60" t="s">
        <v>377</v>
      </c>
      <c r="K60">
        <v>925323.309133</v>
      </c>
      <c r="L60">
        <v>102737650.3</v>
      </c>
      <c r="M60">
        <v>2478</v>
      </c>
      <c r="N60">
        <v>2751.296708</v>
      </c>
      <c r="O60">
        <v>2733.53208</v>
      </c>
      <c r="P60">
        <v>2771.281914</v>
      </c>
      <c r="Q60">
        <v>2751.296708</v>
      </c>
      <c r="S60" t="s">
        <v>379</v>
      </c>
      <c r="T60" t="s">
        <v>438</v>
      </c>
      <c r="U60">
        <f>L60*M60</f>
        <v>0</v>
      </c>
      <c r="V60">
        <f>SUMIF(D:D,D60,U:U)</f>
        <v>0</v>
      </c>
      <c r="W60">
        <f>U60/V60</f>
        <v>0</v>
      </c>
      <c r="X60">
        <f>VLOOKUP(C60,'S:\Risk Management\2. Derivatives Market\IMRManager\Instrument Mapping\[RiskFactorMapping.xlsx]Mapping'!$A:$B,2,FALSE)</f>
        <v>0</v>
      </c>
    </row>
    <row r="61" spans="1:24">
      <c r="A61">
        <v>29111552</v>
      </c>
      <c r="B61">
        <v>1087487</v>
      </c>
      <c r="C61" t="s">
        <v>33</v>
      </c>
      <c r="D61" t="s">
        <v>80</v>
      </c>
      <c r="E61" t="s">
        <v>118</v>
      </c>
      <c r="F61" t="s">
        <v>118</v>
      </c>
      <c r="G61">
        <v>69094</v>
      </c>
      <c r="H61" t="s">
        <v>160</v>
      </c>
      <c r="I61" t="s">
        <v>289</v>
      </c>
      <c r="J61" t="s">
        <v>377</v>
      </c>
      <c r="K61">
        <v>925323.309133</v>
      </c>
      <c r="L61">
        <v>33364312.93</v>
      </c>
      <c r="M61">
        <v>14691</v>
      </c>
      <c r="N61">
        <v>5297.122815</v>
      </c>
      <c r="O61">
        <v>5271.522398</v>
      </c>
      <c r="P61">
        <v>5357.337879</v>
      </c>
      <c r="Q61">
        <v>5297.122815</v>
      </c>
      <c r="S61" t="s">
        <v>379</v>
      </c>
      <c r="T61" t="s">
        <v>439</v>
      </c>
      <c r="U61">
        <f>L61*M61</f>
        <v>0</v>
      </c>
      <c r="V61">
        <f>SUMIF(D:D,D61,U:U)</f>
        <v>0</v>
      </c>
      <c r="W61">
        <f>U61/V61</f>
        <v>0</v>
      </c>
      <c r="X61">
        <f>VLOOKUP(C61,'S:\Risk Management\2. Derivatives Market\IMRManager\Instrument Mapping\[RiskFactorMapping.xlsx]Mapping'!$A:$B,2,FALSE)</f>
        <v>0</v>
      </c>
    </row>
    <row r="62" spans="1:24">
      <c r="A62">
        <v>29111436</v>
      </c>
      <c r="B62">
        <v>1087741</v>
      </c>
      <c r="C62" t="s">
        <v>34</v>
      </c>
      <c r="D62" t="s">
        <v>81</v>
      </c>
      <c r="E62" t="s">
        <v>118</v>
      </c>
      <c r="F62" t="s">
        <v>118</v>
      </c>
      <c r="G62">
        <v>106</v>
      </c>
      <c r="H62" t="s">
        <v>153</v>
      </c>
      <c r="I62" t="s">
        <v>282</v>
      </c>
      <c r="J62" t="s">
        <v>377</v>
      </c>
      <c r="K62">
        <v>0.997435</v>
      </c>
      <c r="L62">
        <v>0.30714452</v>
      </c>
      <c r="M62">
        <v>111370</v>
      </c>
      <c r="N62">
        <v>342.946509</v>
      </c>
      <c r="O62">
        <v>339.876403</v>
      </c>
      <c r="P62">
        <v>358.210816</v>
      </c>
      <c r="Q62">
        <v>342.946509</v>
      </c>
      <c r="S62" t="s">
        <v>379</v>
      </c>
      <c r="T62" t="s">
        <v>440</v>
      </c>
      <c r="U62">
        <f>L62*M62</f>
        <v>0</v>
      </c>
      <c r="V62">
        <f>SUMIF(D:D,D62,U:U)</f>
        <v>0</v>
      </c>
      <c r="W62">
        <f>U62/V62</f>
        <v>0</v>
      </c>
      <c r="X62">
        <f>VLOOKUP(C62,'S:\Risk Management\2. Derivatives Market\IMRManager\Instrument Mapping\[RiskFactorMapping.xlsx]Mapping'!$A:$B,2,FALSE)</f>
        <v>0</v>
      </c>
    </row>
    <row r="63" spans="1:24">
      <c r="A63">
        <v>29111441</v>
      </c>
      <c r="B63">
        <v>1087741</v>
      </c>
      <c r="C63" t="s">
        <v>34</v>
      </c>
      <c r="D63" t="s">
        <v>81</v>
      </c>
      <c r="E63" t="s">
        <v>118</v>
      </c>
      <c r="F63" t="s">
        <v>118</v>
      </c>
      <c r="G63">
        <v>119</v>
      </c>
      <c r="H63" t="s">
        <v>154</v>
      </c>
      <c r="I63" t="s">
        <v>283</v>
      </c>
      <c r="J63" t="s">
        <v>377</v>
      </c>
      <c r="K63">
        <v>0.997435</v>
      </c>
      <c r="L63">
        <v>2.643772536</v>
      </c>
      <c r="M63">
        <v>78753</v>
      </c>
      <c r="N63">
        <v>2087.404377</v>
      </c>
      <c r="O63">
        <v>2068.055207</v>
      </c>
      <c r="P63">
        <v>2144.921773</v>
      </c>
      <c r="Q63">
        <v>2087.404377</v>
      </c>
      <c r="S63" t="s">
        <v>379</v>
      </c>
      <c r="T63" t="s">
        <v>441</v>
      </c>
      <c r="U63">
        <f>L63*M63</f>
        <v>0</v>
      </c>
      <c r="V63">
        <f>SUMIF(D:D,D63,U:U)</f>
        <v>0</v>
      </c>
      <c r="W63">
        <f>U63/V63</f>
        <v>0</v>
      </c>
      <c r="X63">
        <f>VLOOKUP(C63,'S:\Risk Management\2. Derivatives Market\IMRManager\Instrument Mapping\[RiskFactorMapping.xlsx]Mapping'!$A:$B,2,FALSE)</f>
        <v>0</v>
      </c>
    </row>
    <row r="64" spans="1:24">
      <c r="A64">
        <v>29111468</v>
      </c>
      <c r="B64">
        <v>1087741</v>
      </c>
      <c r="C64" t="s">
        <v>34</v>
      </c>
      <c r="D64" t="s">
        <v>81</v>
      </c>
      <c r="E64" t="s">
        <v>118</v>
      </c>
      <c r="F64" t="s">
        <v>118</v>
      </c>
      <c r="G64">
        <v>356</v>
      </c>
      <c r="H64" t="s">
        <v>167</v>
      </c>
      <c r="I64" t="s">
        <v>296</v>
      </c>
      <c r="J64" t="s">
        <v>377</v>
      </c>
      <c r="K64">
        <v>0.997435</v>
      </c>
      <c r="L64">
        <v>0.5148832</v>
      </c>
      <c r="M64">
        <v>373012</v>
      </c>
      <c r="N64">
        <v>1925.515068</v>
      </c>
      <c r="O64">
        <v>1878.994468</v>
      </c>
      <c r="P64">
        <v>1941.646545</v>
      </c>
      <c r="Q64">
        <v>1925.515068</v>
      </c>
      <c r="S64" t="s">
        <v>379</v>
      </c>
      <c r="T64" t="s">
        <v>442</v>
      </c>
      <c r="U64">
        <f>L64*M64</f>
        <v>0</v>
      </c>
      <c r="V64">
        <f>SUMIF(D:D,D64,U:U)</f>
        <v>0</v>
      </c>
      <c r="W64">
        <f>U64/V64</f>
        <v>0</v>
      </c>
      <c r="X64">
        <f>VLOOKUP(C64,'S:\Risk Management\2. Derivatives Market\IMRManager\Instrument Mapping\[RiskFactorMapping.xlsx]Mapping'!$A:$B,2,FALSE)</f>
        <v>0</v>
      </c>
    </row>
    <row r="65" spans="1:24">
      <c r="A65">
        <v>29111492</v>
      </c>
      <c r="B65">
        <v>1087741</v>
      </c>
      <c r="C65" t="s">
        <v>34</v>
      </c>
      <c r="D65" t="s">
        <v>81</v>
      </c>
      <c r="E65" t="s">
        <v>118</v>
      </c>
      <c r="F65" t="s">
        <v>118</v>
      </c>
      <c r="G65">
        <v>1732</v>
      </c>
      <c r="H65" t="s">
        <v>168</v>
      </c>
      <c r="I65" t="s">
        <v>297</v>
      </c>
      <c r="J65" t="s">
        <v>377</v>
      </c>
      <c r="K65">
        <v>0.997435</v>
      </c>
      <c r="L65">
        <v>4.740061</v>
      </c>
      <c r="M65">
        <v>85307</v>
      </c>
      <c r="N65">
        <v>4054.002353</v>
      </c>
      <c r="O65">
        <v>3882.636199</v>
      </c>
      <c r="P65">
        <v>4054.002353</v>
      </c>
      <c r="Q65">
        <v>4054.002353</v>
      </c>
      <c r="S65" t="s">
        <v>379</v>
      </c>
      <c r="T65" t="s">
        <v>443</v>
      </c>
      <c r="U65">
        <f>L65*M65</f>
        <v>0</v>
      </c>
      <c r="V65">
        <f>SUMIF(D:D,D65,U:U)</f>
        <v>0</v>
      </c>
      <c r="W65">
        <f>U65/V65</f>
        <v>0</v>
      </c>
      <c r="X65">
        <f>VLOOKUP(C65,'S:\Risk Management\2. Derivatives Market\IMRManager\Instrument Mapping\[RiskFactorMapping.xlsx]Mapping'!$A:$B,2,FALSE)</f>
        <v>0</v>
      </c>
    </row>
    <row r="66" spans="1:24">
      <c r="A66">
        <v>29111537</v>
      </c>
      <c r="B66">
        <v>1087741</v>
      </c>
      <c r="C66" t="s">
        <v>34</v>
      </c>
      <c r="D66" t="s">
        <v>81</v>
      </c>
      <c r="E66" t="s">
        <v>118</v>
      </c>
      <c r="F66" t="s">
        <v>118</v>
      </c>
      <c r="G66">
        <v>12511</v>
      </c>
      <c r="H66" t="s">
        <v>169</v>
      </c>
      <c r="I66" t="s">
        <v>298</v>
      </c>
      <c r="J66" t="s">
        <v>377</v>
      </c>
      <c r="K66">
        <v>0.997435</v>
      </c>
      <c r="L66">
        <v>1.8584482</v>
      </c>
      <c r="M66">
        <v>101100</v>
      </c>
      <c r="N66">
        <v>1883.722879</v>
      </c>
      <c r="O66">
        <v>1852.811937</v>
      </c>
      <c r="P66">
        <v>1883.722879</v>
      </c>
      <c r="Q66">
        <v>1883.722879</v>
      </c>
      <c r="S66" t="s">
        <v>379</v>
      </c>
      <c r="T66" t="s">
        <v>444</v>
      </c>
      <c r="U66">
        <f>L66*M66</f>
        <v>0</v>
      </c>
      <c r="V66">
        <f>SUMIF(D:D,D66,U:U)</f>
        <v>0</v>
      </c>
      <c r="W66">
        <f>U66/V66</f>
        <v>0</v>
      </c>
      <c r="X66">
        <f>VLOOKUP(C66,'S:\Risk Management\2. Derivatives Market\IMRManager\Instrument Mapping\[RiskFactorMapping.xlsx]Mapping'!$A:$B,2,FALSE)</f>
        <v>0</v>
      </c>
    </row>
    <row r="67" spans="1:24">
      <c r="A67">
        <v>29111566</v>
      </c>
      <c r="B67">
        <v>1087741</v>
      </c>
      <c r="C67" t="s">
        <v>34</v>
      </c>
      <c r="D67" t="s">
        <v>81</v>
      </c>
      <c r="E67" t="s">
        <v>118</v>
      </c>
      <c r="F67" t="s">
        <v>118</v>
      </c>
      <c r="G67">
        <v>86791</v>
      </c>
      <c r="H67" t="s">
        <v>170</v>
      </c>
      <c r="I67" t="s">
        <v>299</v>
      </c>
      <c r="J67" t="s">
        <v>377</v>
      </c>
      <c r="K67">
        <v>0.997435</v>
      </c>
      <c r="L67">
        <v>2.188416264</v>
      </c>
      <c r="M67">
        <v>73200</v>
      </c>
      <c r="N67">
        <v>1606.040198</v>
      </c>
      <c r="O67">
        <v>1561.171999</v>
      </c>
      <c r="P67">
        <v>1609.59455</v>
      </c>
      <c r="Q67">
        <v>1606.040198</v>
      </c>
      <c r="S67" t="s">
        <v>379</v>
      </c>
      <c r="T67" t="s">
        <v>445</v>
      </c>
      <c r="U67">
        <f>L67*M67</f>
        <v>0</v>
      </c>
      <c r="V67">
        <f>SUMIF(D:D,D67,U:U)</f>
        <v>0</v>
      </c>
      <c r="W67">
        <f>U67/V67</f>
        <v>0</v>
      </c>
      <c r="X67">
        <f>VLOOKUP(C67,'S:\Risk Management\2. Derivatives Market\IMRManager\Instrument Mapping\[RiskFactorMapping.xlsx]Mapping'!$A:$B,2,FALSE)</f>
        <v>0</v>
      </c>
    </row>
    <row r="68" spans="1:24">
      <c r="A68">
        <v>29111575</v>
      </c>
      <c r="B68">
        <v>1087741</v>
      </c>
      <c r="C68" t="s">
        <v>34</v>
      </c>
      <c r="D68" t="s">
        <v>81</v>
      </c>
      <c r="E68" t="s">
        <v>118</v>
      </c>
      <c r="F68" t="s">
        <v>118</v>
      </c>
      <c r="G68">
        <v>99768</v>
      </c>
      <c r="H68" t="s">
        <v>166</v>
      </c>
      <c r="I68" t="s">
        <v>295</v>
      </c>
      <c r="J68" t="s">
        <v>377</v>
      </c>
      <c r="K68">
        <v>0.997435</v>
      </c>
      <c r="L68">
        <v>1.5984939</v>
      </c>
      <c r="M68">
        <v>65680</v>
      </c>
      <c r="N68">
        <v>1052.590689</v>
      </c>
      <c r="O68">
        <v>1044.064832</v>
      </c>
      <c r="P68">
        <v>1070.571911</v>
      </c>
      <c r="Q68">
        <v>1052.590689</v>
      </c>
      <c r="S68" t="s">
        <v>379</v>
      </c>
      <c r="T68" t="s">
        <v>446</v>
      </c>
      <c r="U68">
        <f>L68*M68</f>
        <v>0</v>
      </c>
      <c r="V68">
        <f>SUMIF(D:D,D68,U:U)</f>
        <v>0</v>
      </c>
      <c r="W68">
        <f>U68/V68</f>
        <v>0</v>
      </c>
      <c r="X68">
        <f>VLOOKUP(C68,'S:\Risk Management\2. Derivatives Market\IMRManager\Instrument Mapping\[RiskFactorMapping.xlsx]Mapping'!$A:$B,2,FALSE)</f>
        <v>0</v>
      </c>
    </row>
    <row r="69" spans="1:24">
      <c r="A69">
        <v>29111459</v>
      </c>
      <c r="B69">
        <v>1091117</v>
      </c>
      <c r="C69" t="s">
        <v>35</v>
      </c>
      <c r="D69" t="s">
        <v>82</v>
      </c>
      <c r="E69" t="s">
        <v>118</v>
      </c>
      <c r="F69" t="s">
        <v>118</v>
      </c>
      <c r="G69">
        <v>264</v>
      </c>
      <c r="H69" t="s">
        <v>158</v>
      </c>
      <c r="I69" t="s">
        <v>287</v>
      </c>
      <c r="J69" t="s">
        <v>377</v>
      </c>
      <c r="K69">
        <v>9.113609</v>
      </c>
      <c r="L69">
        <v>2263.2058</v>
      </c>
      <c r="M69">
        <v>1742</v>
      </c>
      <c r="N69">
        <v>4325.953092</v>
      </c>
      <c r="O69">
        <v>4318.503115</v>
      </c>
      <c r="P69">
        <v>4355.752998</v>
      </c>
      <c r="Q69">
        <v>4325.953092</v>
      </c>
      <c r="S69" t="s">
        <v>379</v>
      </c>
      <c r="T69" t="s">
        <v>447</v>
      </c>
      <c r="U69">
        <f>L69*M69</f>
        <v>0</v>
      </c>
      <c r="V69">
        <f>SUMIF(D:D,D69,U:U)</f>
        <v>0</v>
      </c>
      <c r="W69">
        <f>U69/V69</f>
        <v>0</v>
      </c>
      <c r="X69">
        <f>VLOOKUP(C69,'S:\Risk Management\2. Derivatives Market\IMRManager\Instrument Mapping\[RiskFactorMapping.xlsx]Mapping'!$A:$B,2,FALSE)</f>
        <v>0</v>
      </c>
    </row>
    <row r="70" spans="1:24">
      <c r="A70">
        <v>29111512</v>
      </c>
      <c r="B70">
        <v>1091117</v>
      </c>
      <c r="C70" t="s">
        <v>35</v>
      </c>
      <c r="D70" t="s">
        <v>82</v>
      </c>
      <c r="E70" t="s">
        <v>118</v>
      </c>
      <c r="F70" t="s">
        <v>118</v>
      </c>
      <c r="G70">
        <v>2896</v>
      </c>
      <c r="H70" t="s">
        <v>143</v>
      </c>
      <c r="I70" t="s">
        <v>272</v>
      </c>
      <c r="J70" t="s">
        <v>377</v>
      </c>
      <c r="K70">
        <v>9.113609</v>
      </c>
      <c r="L70">
        <v>4349.7268</v>
      </c>
      <c r="M70">
        <v>646</v>
      </c>
      <c r="N70">
        <v>3083.217101</v>
      </c>
      <c r="O70">
        <v>3073.671538</v>
      </c>
      <c r="P70">
        <v>3130.94492</v>
      </c>
      <c r="Q70">
        <v>3083.217101</v>
      </c>
      <c r="S70" t="s">
        <v>379</v>
      </c>
      <c r="T70" t="s">
        <v>448</v>
      </c>
      <c r="U70">
        <f>L70*M70</f>
        <v>0</v>
      </c>
      <c r="V70">
        <f>SUMIF(D:D,D70,U:U)</f>
        <v>0</v>
      </c>
      <c r="W70">
        <f>U70/V70</f>
        <v>0</v>
      </c>
      <c r="X70">
        <f>VLOOKUP(C70,'S:\Risk Management\2. Derivatives Market\IMRManager\Instrument Mapping\[RiskFactorMapping.xlsx]Mapping'!$A:$B,2,FALSE)</f>
        <v>0</v>
      </c>
    </row>
    <row r="71" spans="1:24">
      <c r="A71">
        <v>29111524</v>
      </c>
      <c r="B71">
        <v>1091117</v>
      </c>
      <c r="C71" t="s">
        <v>35</v>
      </c>
      <c r="D71" t="s">
        <v>82</v>
      </c>
      <c r="E71" t="s">
        <v>118</v>
      </c>
      <c r="F71" t="s">
        <v>118</v>
      </c>
      <c r="G71">
        <v>4730</v>
      </c>
      <c r="H71" t="s">
        <v>145</v>
      </c>
      <c r="I71" t="s">
        <v>274</v>
      </c>
      <c r="J71" t="s">
        <v>377</v>
      </c>
      <c r="K71">
        <v>9.113609</v>
      </c>
      <c r="L71">
        <v>193.9816</v>
      </c>
      <c r="M71">
        <v>8070</v>
      </c>
      <c r="N71">
        <v>1717.685619</v>
      </c>
      <c r="O71">
        <v>1707.043205</v>
      </c>
      <c r="P71">
        <v>1814.957283</v>
      </c>
      <c r="Q71">
        <v>1717.685619</v>
      </c>
      <c r="S71" t="s">
        <v>379</v>
      </c>
      <c r="T71" t="s">
        <v>449</v>
      </c>
      <c r="U71">
        <f>L71*M71</f>
        <v>0</v>
      </c>
      <c r="V71">
        <f>SUMIF(D:D,D71,U:U)</f>
        <v>0</v>
      </c>
      <c r="W71">
        <f>U71/V71</f>
        <v>0</v>
      </c>
      <c r="X71">
        <f>VLOOKUP(C71,'S:\Risk Management\2. Derivatives Market\IMRManager\Instrument Mapping\[RiskFactorMapping.xlsx]Mapping'!$A:$B,2,FALSE)</f>
        <v>0</v>
      </c>
    </row>
    <row r="72" spans="1:24">
      <c r="A72">
        <v>29111530</v>
      </c>
      <c r="B72">
        <v>1091117</v>
      </c>
      <c r="C72" t="s">
        <v>35</v>
      </c>
      <c r="D72" t="s">
        <v>82</v>
      </c>
      <c r="E72" t="s">
        <v>118</v>
      </c>
      <c r="F72" t="s">
        <v>118</v>
      </c>
      <c r="G72">
        <v>5990</v>
      </c>
      <c r="H72" t="s">
        <v>146</v>
      </c>
      <c r="I72" t="s">
        <v>275</v>
      </c>
      <c r="J72" t="s">
        <v>377</v>
      </c>
      <c r="K72">
        <v>9.113609</v>
      </c>
      <c r="L72">
        <v>612.5654</v>
      </c>
      <c r="M72">
        <v>2505</v>
      </c>
      <c r="N72">
        <v>1683.719728</v>
      </c>
      <c r="O72">
        <v>1675.654005</v>
      </c>
      <c r="P72">
        <v>1701.867605</v>
      </c>
      <c r="Q72">
        <v>1683.719728</v>
      </c>
      <c r="S72" t="s">
        <v>379</v>
      </c>
      <c r="T72" t="s">
        <v>450</v>
      </c>
      <c r="U72">
        <f>L72*M72</f>
        <v>0</v>
      </c>
      <c r="V72">
        <f>SUMIF(D:D,D72,U:U)</f>
        <v>0</v>
      </c>
      <c r="W72">
        <f>U72/V72</f>
        <v>0</v>
      </c>
      <c r="X72">
        <f>VLOOKUP(C72,'S:\Risk Management\2. Derivatives Market\IMRManager\Instrument Mapping\[RiskFactorMapping.xlsx]Mapping'!$A:$B,2,FALSE)</f>
        <v>0</v>
      </c>
    </row>
    <row r="73" spans="1:24">
      <c r="A73">
        <v>29111539</v>
      </c>
      <c r="B73">
        <v>1091117</v>
      </c>
      <c r="C73" t="s">
        <v>35</v>
      </c>
      <c r="D73" t="s">
        <v>82</v>
      </c>
      <c r="E73" t="s">
        <v>118</v>
      </c>
      <c r="F73" t="s">
        <v>118</v>
      </c>
      <c r="G73">
        <v>13653</v>
      </c>
      <c r="H73" t="s">
        <v>148</v>
      </c>
      <c r="I73" t="s">
        <v>277</v>
      </c>
      <c r="J73" t="s">
        <v>377</v>
      </c>
      <c r="K73">
        <v>9.113609</v>
      </c>
      <c r="L73">
        <v>777.0751</v>
      </c>
      <c r="M73">
        <v>2478</v>
      </c>
      <c r="N73">
        <v>2112.875478</v>
      </c>
      <c r="O73">
        <v>2099.233021</v>
      </c>
      <c r="P73">
        <v>2128.223242</v>
      </c>
      <c r="Q73">
        <v>2112.875478</v>
      </c>
      <c r="S73" t="s">
        <v>379</v>
      </c>
      <c r="T73" t="s">
        <v>451</v>
      </c>
      <c r="U73">
        <f>L73*M73</f>
        <v>0</v>
      </c>
      <c r="V73">
        <f>SUMIF(D:D,D73,U:U)</f>
        <v>0</v>
      </c>
      <c r="W73">
        <f>U73/V73</f>
        <v>0</v>
      </c>
      <c r="X73">
        <f>VLOOKUP(C73,'S:\Risk Management\2. Derivatives Market\IMRManager\Instrument Mapping\[RiskFactorMapping.xlsx]Mapping'!$A:$B,2,FALSE)</f>
        <v>0</v>
      </c>
    </row>
    <row r="74" spans="1:24">
      <c r="A74">
        <v>29111551</v>
      </c>
      <c r="B74">
        <v>1091117</v>
      </c>
      <c r="C74" t="s">
        <v>35</v>
      </c>
      <c r="D74" t="s">
        <v>82</v>
      </c>
      <c r="E74" t="s">
        <v>118</v>
      </c>
      <c r="F74" t="s">
        <v>118</v>
      </c>
      <c r="G74">
        <v>69094</v>
      </c>
      <c r="H74" t="s">
        <v>160</v>
      </c>
      <c r="I74" t="s">
        <v>289</v>
      </c>
      <c r="J74" t="s">
        <v>377</v>
      </c>
      <c r="K74">
        <v>9.113609</v>
      </c>
      <c r="L74">
        <v>316.6825</v>
      </c>
      <c r="M74">
        <v>14691</v>
      </c>
      <c r="N74">
        <v>5104.874048</v>
      </c>
      <c r="O74">
        <v>5080.202749</v>
      </c>
      <c r="P74">
        <v>5162.903724</v>
      </c>
      <c r="Q74">
        <v>5104.874048</v>
      </c>
      <c r="S74" t="s">
        <v>379</v>
      </c>
      <c r="T74" t="s">
        <v>452</v>
      </c>
      <c r="U74">
        <f>L74*M74</f>
        <v>0</v>
      </c>
      <c r="V74">
        <f>SUMIF(D:D,D74,U:U)</f>
        <v>0</v>
      </c>
      <c r="W74">
        <f>U74/V74</f>
        <v>0</v>
      </c>
      <c r="X74">
        <f>VLOOKUP(C74,'S:\Risk Management\2. Derivatives Market\IMRManager\Instrument Mapping\[RiskFactorMapping.xlsx]Mapping'!$A:$B,2,FALSE)</f>
        <v>0</v>
      </c>
    </row>
    <row r="75" spans="1:24">
      <c r="A75">
        <v>29111447</v>
      </c>
      <c r="B75">
        <v>1096660</v>
      </c>
      <c r="C75" t="s">
        <v>36</v>
      </c>
      <c r="D75" t="s">
        <v>83</v>
      </c>
      <c r="E75" t="s">
        <v>118</v>
      </c>
      <c r="F75" t="s">
        <v>118</v>
      </c>
      <c r="G75">
        <v>201</v>
      </c>
      <c r="H75" t="s">
        <v>156</v>
      </c>
      <c r="I75" t="s">
        <v>285</v>
      </c>
      <c r="J75" t="s">
        <v>377</v>
      </c>
      <c r="K75">
        <v>80.00058199999999</v>
      </c>
      <c r="L75">
        <v>4.42772</v>
      </c>
      <c r="M75">
        <v>27011</v>
      </c>
      <c r="N75">
        <v>14.949534</v>
      </c>
      <c r="O75">
        <v>14.949534</v>
      </c>
      <c r="P75">
        <v>15.20634</v>
      </c>
      <c r="Q75">
        <v>14.949534</v>
      </c>
      <c r="S75" t="s">
        <v>379</v>
      </c>
      <c r="T75" t="s">
        <v>453</v>
      </c>
      <c r="U75">
        <f>L75*M75</f>
        <v>0</v>
      </c>
      <c r="V75">
        <f>SUMIF(D:D,D75,U:U)</f>
        <v>0</v>
      </c>
      <c r="W75">
        <f>U75/V75</f>
        <v>0</v>
      </c>
      <c r="X75">
        <f>VLOOKUP(C75,'S:\Risk Management\2. Derivatives Market\IMRManager\Instrument Mapping\[RiskFactorMapping.xlsx]Mapping'!$A:$B,2,FALSE)</f>
        <v>0</v>
      </c>
    </row>
    <row r="76" spans="1:24">
      <c r="A76">
        <v>29111456</v>
      </c>
      <c r="B76">
        <v>1096660</v>
      </c>
      <c r="C76" t="s">
        <v>36</v>
      </c>
      <c r="D76" t="s">
        <v>83</v>
      </c>
      <c r="E76" t="s">
        <v>118</v>
      </c>
      <c r="F76" t="s">
        <v>118</v>
      </c>
      <c r="G76">
        <v>213</v>
      </c>
      <c r="H76" t="s">
        <v>171</v>
      </c>
      <c r="I76" t="s">
        <v>300</v>
      </c>
      <c r="J76" t="s">
        <v>377</v>
      </c>
      <c r="K76">
        <v>80.00058199999999</v>
      </c>
      <c r="L76">
        <v>6.77782</v>
      </c>
      <c r="M76">
        <v>21827</v>
      </c>
      <c r="N76">
        <v>18.4923</v>
      </c>
      <c r="O76">
        <v>18.236439</v>
      </c>
      <c r="P76">
        <v>18.753244</v>
      </c>
      <c r="Q76">
        <v>18.4923</v>
      </c>
      <c r="S76" t="s">
        <v>379</v>
      </c>
      <c r="T76" t="s">
        <v>454</v>
      </c>
      <c r="U76">
        <f>L76*M76</f>
        <v>0</v>
      </c>
      <c r="V76">
        <f>SUMIF(D:D,D76,U:U)</f>
        <v>0</v>
      </c>
      <c r="W76">
        <f>U76/V76</f>
        <v>0</v>
      </c>
      <c r="X76">
        <f>VLOOKUP(C76,'S:\Risk Management\2. Derivatives Market\IMRManager\Instrument Mapping\[RiskFactorMapping.xlsx]Mapping'!$A:$B,2,FALSE)</f>
        <v>0</v>
      </c>
    </row>
    <row r="77" spans="1:24">
      <c r="A77">
        <v>29111475</v>
      </c>
      <c r="B77">
        <v>1096660</v>
      </c>
      <c r="C77" t="s">
        <v>36</v>
      </c>
      <c r="D77" t="s">
        <v>83</v>
      </c>
      <c r="E77" t="s">
        <v>118</v>
      </c>
      <c r="F77" t="s">
        <v>118</v>
      </c>
      <c r="G77">
        <v>730</v>
      </c>
      <c r="H77" t="s">
        <v>138</v>
      </c>
      <c r="I77" t="s">
        <v>267</v>
      </c>
      <c r="J77" t="s">
        <v>377</v>
      </c>
      <c r="K77">
        <v>80.00058199999999</v>
      </c>
      <c r="L77">
        <v>10.1389</v>
      </c>
      <c r="M77">
        <v>6085</v>
      </c>
      <c r="N77">
        <v>7.711844</v>
      </c>
      <c r="O77">
        <v>7.652279</v>
      </c>
      <c r="P77">
        <v>7.907017</v>
      </c>
      <c r="Q77">
        <v>7.711844</v>
      </c>
      <c r="S77" t="s">
        <v>379</v>
      </c>
      <c r="T77" t="s">
        <v>455</v>
      </c>
      <c r="U77">
        <f>L77*M77</f>
        <v>0</v>
      </c>
      <c r="V77">
        <f>SUMIF(D:D,D77,U:U)</f>
        <v>0</v>
      </c>
      <c r="W77">
        <f>U77/V77</f>
        <v>0</v>
      </c>
      <c r="X77">
        <f>VLOOKUP(C77,'S:\Risk Management\2. Derivatives Market\IMRManager\Instrument Mapping\[RiskFactorMapping.xlsx]Mapping'!$A:$B,2,FALSE)</f>
        <v>0</v>
      </c>
    </row>
    <row r="78" spans="1:24">
      <c r="A78">
        <v>29111485</v>
      </c>
      <c r="B78">
        <v>1096660</v>
      </c>
      <c r="C78" t="s">
        <v>36</v>
      </c>
      <c r="D78" t="s">
        <v>83</v>
      </c>
      <c r="E78" t="s">
        <v>118</v>
      </c>
      <c r="F78" t="s">
        <v>118</v>
      </c>
      <c r="G78">
        <v>1181</v>
      </c>
      <c r="H78" t="s">
        <v>172</v>
      </c>
      <c r="I78" t="s">
        <v>301</v>
      </c>
      <c r="J78" t="s">
        <v>377</v>
      </c>
      <c r="K78">
        <v>80.00058199999999</v>
      </c>
      <c r="L78">
        <v>5.90563</v>
      </c>
      <c r="M78">
        <v>18054</v>
      </c>
      <c r="N78">
        <v>13.327433</v>
      </c>
      <c r="O78">
        <v>13.117047</v>
      </c>
      <c r="P78">
        <v>13.730489</v>
      </c>
      <c r="Q78">
        <v>13.327433</v>
      </c>
      <c r="S78" t="s">
        <v>379</v>
      </c>
      <c r="T78" t="s">
        <v>456</v>
      </c>
      <c r="U78">
        <f>L78*M78</f>
        <v>0</v>
      </c>
      <c r="V78">
        <f>SUMIF(D:D,D78,U:U)</f>
        <v>0</v>
      </c>
      <c r="W78">
        <f>U78/V78</f>
        <v>0</v>
      </c>
      <c r="X78">
        <f>VLOOKUP(C78,'S:\Risk Management\2. Derivatives Market\IMRManager\Instrument Mapping\[RiskFactorMapping.xlsx]Mapping'!$A:$B,2,FALSE)</f>
        <v>0</v>
      </c>
    </row>
    <row r="79" spans="1:24">
      <c r="A79">
        <v>29111493</v>
      </c>
      <c r="B79">
        <v>1096660</v>
      </c>
      <c r="C79" t="s">
        <v>36</v>
      </c>
      <c r="D79" t="s">
        <v>83</v>
      </c>
      <c r="E79" t="s">
        <v>118</v>
      </c>
      <c r="F79" t="s">
        <v>118</v>
      </c>
      <c r="G79">
        <v>1764</v>
      </c>
      <c r="H79" t="s">
        <v>173</v>
      </c>
      <c r="I79" t="s">
        <v>302</v>
      </c>
      <c r="J79" t="s">
        <v>377</v>
      </c>
      <c r="K79">
        <v>80.00058199999999</v>
      </c>
      <c r="L79">
        <v>371.74721</v>
      </c>
      <c r="M79">
        <v>276</v>
      </c>
      <c r="N79">
        <v>12.825185</v>
      </c>
      <c r="O79">
        <v>12.499909</v>
      </c>
      <c r="P79">
        <v>12.871653</v>
      </c>
      <c r="Q79">
        <v>12.825185</v>
      </c>
      <c r="S79" t="s">
        <v>379</v>
      </c>
      <c r="T79" t="s">
        <v>457</v>
      </c>
      <c r="U79">
        <f>L79*M79</f>
        <v>0</v>
      </c>
      <c r="V79">
        <f>SUMIF(D:D,D79,U:U)</f>
        <v>0</v>
      </c>
      <c r="W79">
        <f>U79/V79</f>
        <v>0</v>
      </c>
      <c r="X79">
        <f>VLOOKUP(C79,'S:\Risk Management\2. Derivatives Market\IMRManager\Instrument Mapping\[RiskFactorMapping.xlsx]Mapping'!$A:$B,2,FALSE)</f>
        <v>0</v>
      </c>
    </row>
    <row r="80" spans="1:24">
      <c r="A80">
        <v>29111498</v>
      </c>
      <c r="B80">
        <v>1096660</v>
      </c>
      <c r="C80" t="s">
        <v>36</v>
      </c>
      <c r="D80" t="s">
        <v>83</v>
      </c>
      <c r="E80" t="s">
        <v>118</v>
      </c>
      <c r="F80" t="s">
        <v>118</v>
      </c>
      <c r="G80">
        <v>2198</v>
      </c>
      <c r="H80" t="s">
        <v>174</v>
      </c>
      <c r="I80" t="s">
        <v>303</v>
      </c>
      <c r="J80" t="s">
        <v>377</v>
      </c>
      <c r="K80">
        <v>80.00058199999999</v>
      </c>
      <c r="L80">
        <v>16.9549</v>
      </c>
      <c r="M80">
        <v>5060</v>
      </c>
      <c r="N80">
        <v>10.723896</v>
      </c>
      <c r="O80">
        <v>10.670912</v>
      </c>
      <c r="P80">
        <v>10.80867</v>
      </c>
      <c r="Q80">
        <v>10.723896</v>
      </c>
      <c r="S80" t="s">
        <v>379</v>
      </c>
      <c r="T80" t="s">
        <v>458</v>
      </c>
      <c r="U80">
        <f>L80*M80</f>
        <v>0</v>
      </c>
      <c r="V80">
        <f>SUMIF(D:D,D80,U:U)</f>
        <v>0</v>
      </c>
      <c r="W80">
        <f>U80/V80</f>
        <v>0</v>
      </c>
      <c r="X80">
        <f>VLOOKUP(C80,'S:\Risk Management\2. Derivatives Market\IMRManager\Instrument Mapping\[RiskFactorMapping.xlsx]Mapping'!$A:$B,2,FALSE)</f>
        <v>0</v>
      </c>
    </row>
    <row r="81" spans="1:24">
      <c r="A81">
        <v>29111509</v>
      </c>
      <c r="B81">
        <v>1096660</v>
      </c>
      <c r="C81" t="s">
        <v>36</v>
      </c>
      <c r="D81" t="s">
        <v>83</v>
      </c>
      <c r="E81" t="s">
        <v>118</v>
      </c>
      <c r="F81" t="s">
        <v>118</v>
      </c>
      <c r="G81">
        <v>2496</v>
      </c>
      <c r="H81" t="s">
        <v>175</v>
      </c>
      <c r="I81" t="s">
        <v>304</v>
      </c>
      <c r="J81" t="s">
        <v>377</v>
      </c>
      <c r="K81">
        <v>80.00058199999999</v>
      </c>
      <c r="L81">
        <v>15.24158</v>
      </c>
      <c r="M81">
        <v>8946</v>
      </c>
      <c r="N81">
        <v>17.043772</v>
      </c>
      <c r="O81">
        <v>17.043772</v>
      </c>
      <c r="P81">
        <v>17.430525</v>
      </c>
      <c r="Q81">
        <v>17.043772</v>
      </c>
      <c r="S81" t="s">
        <v>379</v>
      </c>
      <c r="T81" t="s">
        <v>459</v>
      </c>
      <c r="U81">
        <f>L81*M81</f>
        <v>0</v>
      </c>
      <c r="V81">
        <f>SUMIF(D:D,D81,U:U)</f>
        <v>0</v>
      </c>
      <c r="W81">
        <f>U81/V81</f>
        <v>0</v>
      </c>
      <c r="X81">
        <f>VLOOKUP(C81,'S:\Risk Management\2. Derivatives Market\IMRManager\Instrument Mapping\[RiskFactorMapping.xlsx]Mapping'!$A:$B,2,FALSE)</f>
        <v>0</v>
      </c>
    </row>
    <row r="82" spans="1:24">
      <c r="A82">
        <v>29111557</v>
      </c>
      <c r="B82">
        <v>1096660</v>
      </c>
      <c r="C82" t="s">
        <v>36</v>
      </c>
      <c r="D82" t="s">
        <v>83</v>
      </c>
      <c r="E82" t="s">
        <v>118</v>
      </c>
      <c r="F82" t="s">
        <v>118</v>
      </c>
      <c r="G82">
        <v>71713</v>
      </c>
      <c r="H82" t="s">
        <v>176</v>
      </c>
      <c r="I82" t="s">
        <v>305</v>
      </c>
      <c r="J82" t="s">
        <v>377</v>
      </c>
      <c r="K82">
        <v>80.00058199999999</v>
      </c>
      <c r="L82">
        <v>53.0504</v>
      </c>
      <c r="M82">
        <v>2199</v>
      </c>
      <c r="N82">
        <v>14.582122</v>
      </c>
      <c r="O82">
        <v>14.582122</v>
      </c>
      <c r="P82">
        <v>14.900422</v>
      </c>
      <c r="Q82">
        <v>14.582122</v>
      </c>
      <c r="S82" t="s">
        <v>379</v>
      </c>
      <c r="T82" t="s">
        <v>460</v>
      </c>
      <c r="U82">
        <f>L82*M82</f>
        <v>0</v>
      </c>
      <c r="V82">
        <f>SUMIF(D:D,D82,U:U)</f>
        <v>0</v>
      </c>
      <c r="W82">
        <f>U82/V82</f>
        <v>0</v>
      </c>
      <c r="X82">
        <f>VLOOKUP(C82,'S:\Risk Management\2. Derivatives Market\IMRManager\Instrument Mapping\[RiskFactorMapping.xlsx]Mapping'!$A:$B,2,FALSE)</f>
        <v>0</v>
      </c>
    </row>
    <row r="83" spans="1:24">
      <c r="A83">
        <v>29111452</v>
      </c>
      <c r="B83">
        <v>1096846</v>
      </c>
      <c r="C83" t="s">
        <v>37</v>
      </c>
      <c r="D83" t="s">
        <v>84</v>
      </c>
      <c r="E83" t="s">
        <v>118</v>
      </c>
      <c r="F83" t="s">
        <v>118</v>
      </c>
      <c r="G83">
        <v>209</v>
      </c>
      <c r="H83" t="s">
        <v>177</v>
      </c>
      <c r="I83" t="s">
        <v>306</v>
      </c>
      <c r="J83" t="s">
        <v>377</v>
      </c>
      <c r="K83">
        <v>18000.097252</v>
      </c>
      <c r="L83">
        <v>1760.2534765</v>
      </c>
      <c r="M83">
        <v>32305</v>
      </c>
      <c r="N83">
        <v>31.591489</v>
      </c>
      <c r="O83">
        <v>31.502499</v>
      </c>
      <c r="P83">
        <v>31.875084</v>
      </c>
      <c r="Q83">
        <v>31.591489</v>
      </c>
      <c r="S83" t="s">
        <v>379</v>
      </c>
      <c r="T83" t="s">
        <v>461</v>
      </c>
      <c r="U83">
        <f>L83*M83</f>
        <v>0</v>
      </c>
      <c r="V83">
        <f>SUMIF(D:D,D83,U:U)</f>
        <v>0</v>
      </c>
      <c r="W83">
        <f>U83/V83</f>
        <v>0</v>
      </c>
      <c r="X83">
        <f>VLOOKUP(C83,'S:\Risk Management\2. Derivatives Market\IMRManager\Instrument Mapping\[RiskFactorMapping.xlsx]Mapping'!$A:$B,2,FALSE)</f>
        <v>0</v>
      </c>
    </row>
    <row r="84" spans="1:24">
      <c r="A84">
        <v>29111455</v>
      </c>
      <c r="B84">
        <v>1096846</v>
      </c>
      <c r="C84" t="s">
        <v>37</v>
      </c>
      <c r="D84" t="s">
        <v>84</v>
      </c>
      <c r="E84" t="s">
        <v>118</v>
      </c>
      <c r="F84" t="s">
        <v>118</v>
      </c>
      <c r="G84">
        <v>213</v>
      </c>
      <c r="H84" t="s">
        <v>171</v>
      </c>
      <c r="I84" t="s">
        <v>300</v>
      </c>
      <c r="J84" t="s">
        <v>377</v>
      </c>
      <c r="K84">
        <v>18000.097252</v>
      </c>
      <c r="L84">
        <v>2160.2938</v>
      </c>
      <c r="M84">
        <v>21827</v>
      </c>
      <c r="N84">
        <v>26.195821</v>
      </c>
      <c r="O84">
        <v>25.833373</v>
      </c>
      <c r="P84">
        <v>26.565469</v>
      </c>
      <c r="Q84">
        <v>26.195821</v>
      </c>
      <c r="S84" t="s">
        <v>379</v>
      </c>
      <c r="T84" t="s">
        <v>462</v>
      </c>
      <c r="U84">
        <f>L84*M84</f>
        <v>0</v>
      </c>
      <c r="V84">
        <f>SUMIF(D:D,D84,U:U)</f>
        <v>0</v>
      </c>
      <c r="W84">
        <f>U84/V84</f>
        <v>0</v>
      </c>
      <c r="X84">
        <f>VLOOKUP(C84,'S:\Risk Management\2. Derivatives Market\IMRManager\Instrument Mapping\[RiskFactorMapping.xlsx]Mapping'!$A:$B,2,FALSE)</f>
        <v>0</v>
      </c>
    </row>
    <row r="85" spans="1:24">
      <c r="A85">
        <v>29111474</v>
      </c>
      <c r="B85">
        <v>1096846</v>
      </c>
      <c r="C85" t="s">
        <v>37</v>
      </c>
      <c r="D85" t="s">
        <v>84</v>
      </c>
      <c r="E85" t="s">
        <v>118</v>
      </c>
      <c r="F85" t="s">
        <v>118</v>
      </c>
      <c r="G85">
        <v>730</v>
      </c>
      <c r="H85" t="s">
        <v>138</v>
      </c>
      <c r="I85" t="s">
        <v>267</v>
      </c>
      <c r="J85" t="s">
        <v>377</v>
      </c>
      <c r="K85">
        <v>18000.097252</v>
      </c>
      <c r="L85">
        <v>3132.1779077</v>
      </c>
      <c r="M85">
        <v>6085</v>
      </c>
      <c r="N85">
        <v>10.588444</v>
      </c>
      <c r="O85">
        <v>10.50666</v>
      </c>
      <c r="P85">
        <v>10.856417</v>
      </c>
      <c r="Q85">
        <v>10.588444</v>
      </c>
      <c r="S85" t="s">
        <v>379</v>
      </c>
      <c r="T85" t="s">
        <v>463</v>
      </c>
      <c r="U85">
        <f>L85*M85</f>
        <v>0</v>
      </c>
      <c r="V85">
        <f>SUMIF(D:D,D85,U:U)</f>
        <v>0</v>
      </c>
      <c r="W85">
        <f>U85/V85</f>
        <v>0</v>
      </c>
      <c r="X85">
        <f>VLOOKUP(C85,'S:\Risk Management\2. Derivatives Market\IMRManager\Instrument Mapping\[RiskFactorMapping.xlsx]Mapping'!$A:$B,2,FALSE)</f>
        <v>0</v>
      </c>
    </row>
    <row r="86" spans="1:24">
      <c r="A86">
        <v>29111508</v>
      </c>
      <c r="B86">
        <v>1096846</v>
      </c>
      <c r="C86" t="s">
        <v>37</v>
      </c>
      <c r="D86" t="s">
        <v>84</v>
      </c>
      <c r="E86" t="s">
        <v>118</v>
      </c>
      <c r="F86" t="s">
        <v>118</v>
      </c>
      <c r="G86">
        <v>2496</v>
      </c>
      <c r="H86" t="s">
        <v>175</v>
      </c>
      <c r="I86" t="s">
        <v>304</v>
      </c>
      <c r="J86" t="s">
        <v>377</v>
      </c>
      <c r="K86">
        <v>18000.097252</v>
      </c>
      <c r="L86">
        <v>4710.3155911</v>
      </c>
      <c r="M86">
        <v>8946</v>
      </c>
      <c r="N86">
        <v>23.410142</v>
      </c>
      <c r="O86">
        <v>23.410142</v>
      </c>
      <c r="P86">
        <v>23.941358</v>
      </c>
      <c r="Q86">
        <v>23.410142</v>
      </c>
      <c r="S86" t="s">
        <v>379</v>
      </c>
      <c r="T86" t="s">
        <v>464</v>
      </c>
      <c r="U86">
        <f>L86*M86</f>
        <v>0</v>
      </c>
      <c r="V86">
        <f>SUMIF(D:D,D86,U:U)</f>
        <v>0</v>
      </c>
      <c r="W86">
        <f>U86/V86</f>
        <v>0</v>
      </c>
      <c r="X86">
        <f>VLOOKUP(C86,'S:\Risk Management\2. Derivatives Market\IMRManager\Instrument Mapping\[RiskFactorMapping.xlsx]Mapping'!$A:$B,2,FALSE)</f>
        <v>0</v>
      </c>
    </row>
    <row r="87" spans="1:24">
      <c r="A87">
        <v>29111556</v>
      </c>
      <c r="B87">
        <v>1096846</v>
      </c>
      <c r="C87" t="s">
        <v>37</v>
      </c>
      <c r="D87" t="s">
        <v>84</v>
      </c>
      <c r="E87" t="s">
        <v>118</v>
      </c>
      <c r="F87" t="s">
        <v>118</v>
      </c>
      <c r="G87">
        <v>71713</v>
      </c>
      <c r="H87" t="s">
        <v>176</v>
      </c>
      <c r="I87" t="s">
        <v>305</v>
      </c>
      <c r="J87" t="s">
        <v>377</v>
      </c>
      <c r="K87">
        <v>18000.097252</v>
      </c>
      <c r="L87">
        <v>17281.1059908</v>
      </c>
      <c r="M87">
        <v>2199</v>
      </c>
      <c r="N87">
        <v>21.111637</v>
      </c>
      <c r="O87">
        <v>21.111637</v>
      </c>
      <c r="P87">
        <v>21.572464</v>
      </c>
      <c r="Q87">
        <v>21.111637</v>
      </c>
      <c r="S87" t="s">
        <v>379</v>
      </c>
      <c r="T87" t="s">
        <v>465</v>
      </c>
      <c r="U87">
        <f>L87*M87</f>
        <v>0</v>
      </c>
      <c r="V87">
        <f>SUMIF(D:D,D87,U:U)</f>
        <v>0</v>
      </c>
      <c r="W87">
        <f>U87/V87</f>
        <v>0</v>
      </c>
      <c r="X87">
        <f>VLOOKUP(C87,'S:\Risk Management\2. Derivatives Market\IMRManager\Instrument Mapping\[RiskFactorMapping.xlsx]Mapping'!$A:$B,2,FALSE)</f>
        <v>0</v>
      </c>
    </row>
    <row r="88" spans="1:24">
      <c r="A88">
        <v>29111561</v>
      </c>
      <c r="B88">
        <v>1096846</v>
      </c>
      <c r="C88" t="s">
        <v>37</v>
      </c>
      <c r="D88" t="s">
        <v>84</v>
      </c>
      <c r="E88" t="s">
        <v>118</v>
      </c>
      <c r="F88" t="s">
        <v>118</v>
      </c>
      <c r="G88">
        <v>75498</v>
      </c>
      <c r="H88" t="s">
        <v>157</v>
      </c>
      <c r="I88" t="s">
        <v>286</v>
      </c>
      <c r="J88" t="s">
        <v>377</v>
      </c>
      <c r="K88">
        <v>18000.097252</v>
      </c>
      <c r="L88">
        <v>29296.875</v>
      </c>
      <c r="M88">
        <v>1312</v>
      </c>
      <c r="N88">
        <v>21.354051</v>
      </c>
      <c r="O88">
        <v>21.272671</v>
      </c>
      <c r="P88">
        <v>22.216676</v>
      </c>
      <c r="Q88">
        <v>21.354051</v>
      </c>
      <c r="S88" t="s">
        <v>379</v>
      </c>
      <c r="T88" t="s">
        <v>466</v>
      </c>
      <c r="U88">
        <f>L88*M88</f>
        <v>0</v>
      </c>
      <c r="V88">
        <f>SUMIF(D:D,D88,U:U)</f>
        <v>0</v>
      </c>
      <c r="W88">
        <f>U88/V88</f>
        <v>0</v>
      </c>
      <c r="X88">
        <f>VLOOKUP(C88,'S:\Risk Management\2. Derivatives Market\IMRManager\Instrument Mapping\[RiskFactorMapping.xlsx]Mapping'!$A:$B,2,FALSE)</f>
        <v>0</v>
      </c>
    </row>
    <row r="89" spans="1:24">
      <c r="A89">
        <v>29111446</v>
      </c>
      <c r="B89">
        <v>1096848</v>
      </c>
      <c r="C89" t="s">
        <v>38</v>
      </c>
      <c r="D89" t="s">
        <v>85</v>
      </c>
      <c r="E89" t="s">
        <v>118</v>
      </c>
      <c r="F89" t="s">
        <v>118</v>
      </c>
      <c r="G89">
        <v>201</v>
      </c>
      <c r="H89" t="s">
        <v>156</v>
      </c>
      <c r="I89" t="s">
        <v>285</v>
      </c>
      <c r="J89" t="s">
        <v>377</v>
      </c>
      <c r="K89">
        <v>50.000065</v>
      </c>
      <c r="L89">
        <v>4.66548</v>
      </c>
      <c r="M89">
        <v>27011</v>
      </c>
      <c r="N89">
        <v>25.203823</v>
      </c>
      <c r="O89">
        <v>25.203823</v>
      </c>
      <c r="P89">
        <v>25.636779</v>
      </c>
      <c r="Q89">
        <v>25.203823</v>
      </c>
      <c r="S89" t="s">
        <v>379</v>
      </c>
      <c r="T89" t="s">
        <v>467</v>
      </c>
      <c r="U89">
        <f>L89*M89</f>
        <v>0</v>
      </c>
      <c r="V89">
        <f>SUMIF(D:D,D89,U:U)</f>
        <v>0</v>
      </c>
      <c r="W89">
        <f>U89/V89</f>
        <v>0</v>
      </c>
      <c r="X89">
        <f>VLOOKUP(C89,'S:\Risk Management\2. Derivatives Market\IMRManager\Instrument Mapping\[RiskFactorMapping.xlsx]Mapping'!$A:$B,2,FALSE)</f>
        <v>0</v>
      </c>
    </row>
    <row r="90" spans="1:24">
      <c r="A90">
        <v>29111451</v>
      </c>
      <c r="B90">
        <v>1096848</v>
      </c>
      <c r="C90" t="s">
        <v>38</v>
      </c>
      <c r="D90" t="s">
        <v>85</v>
      </c>
      <c r="E90" t="s">
        <v>118</v>
      </c>
      <c r="F90" t="s">
        <v>118</v>
      </c>
      <c r="G90">
        <v>209</v>
      </c>
      <c r="H90" t="s">
        <v>177</v>
      </c>
      <c r="I90" t="s">
        <v>306</v>
      </c>
      <c r="J90" t="s">
        <v>377</v>
      </c>
      <c r="K90">
        <v>50.000065</v>
      </c>
      <c r="L90">
        <v>5.98229</v>
      </c>
      <c r="M90">
        <v>32305</v>
      </c>
      <c r="N90">
        <v>38.651525</v>
      </c>
      <c r="O90">
        <v>38.542647</v>
      </c>
      <c r="P90">
        <v>38.998497</v>
      </c>
      <c r="Q90">
        <v>38.651525</v>
      </c>
      <c r="S90" t="s">
        <v>379</v>
      </c>
      <c r="T90" t="s">
        <v>468</v>
      </c>
      <c r="U90">
        <f>L90*M90</f>
        <v>0</v>
      </c>
      <c r="V90">
        <f>SUMIF(D:D,D90,U:U)</f>
        <v>0</v>
      </c>
      <c r="W90">
        <f>U90/V90</f>
        <v>0</v>
      </c>
      <c r="X90">
        <f>VLOOKUP(C90,'S:\Risk Management\2. Derivatives Market\IMRManager\Instrument Mapping\[RiskFactorMapping.xlsx]Mapping'!$A:$B,2,FALSE)</f>
        <v>0</v>
      </c>
    </row>
    <row r="91" spans="1:24">
      <c r="A91">
        <v>29111454</v>
      </c>
      <c r="B91">
        <v>1096848</v>
      </c>
      <c r="C91" t="s">
        <v>38</v>
      </c>
      <c r="D91" t="s">
        <v>85</v>
      </c>
      <c r="E91" t="s">
        <v>118</v>
      </c>
      <c r="F91" t="s">
        <v>118</v>
      </c>
      <c r="G91">
        <v>213</v>
      </c>
      <c r="H91" t="s">
        <v>171</v>
      </c>
      <c r="I91" t="s">
        <v>300</v>
      </c>
      <c r="J91" t="s">
        <v>377</v>
      </c>
      <c r="K91">
        <v>50.000065</v>
      </c>
      <c r="L91">
        <v>7.22387</v>
      </c>
      <c r="M91">
        <v>21827</v>
      </c>
      <c r="N91">
        <v>31.535041</v>
      </c>
      <c r="O91">
        <v>31.098719</v>
      </c>
      <c r="P91">
        <v>31.98003</v>
      </c>
      <c r="Q91">
        <v>31.535041</v>
      </c>
      <c r="S91" t="s">
        <v>379</v>
      </c>
      <c r="T91" t="s">
        <v>469</v>
      </c>
      <c r="U91">
        <f>L91*M91</f>
        <v>0</v>
      </c>
      <c r="V91">
        <f>SUMIF(D:D,D91,U:U)</f>
        <v>0</v>
      </c>
      <c r="W91">
        <f>U91/V91</f>
        <v>0</v>
      </c>
      <c r="X91">
        <f>VLOOKUP(C91,'S:\Risk Management\2. Derivatives Market\IMRManager\Instrument Mapping\[RiskFactorMapping.xlsx]Mapping'!$A:$B,2,FALSE)</f>
        <v>0</v>
      </c>
    </row>
    <row r="92" spans="1:24">
      <c r="A92">
        <v>29111482</v>
      </c>
      <c r="B92">
        <v>1096848</v>
      </c>
      <c r="C92" t="s">
        <v>38</v>
      </c>
      <c r="D92" t="s">
        <v>85</v>
      </c>
      <c r="E92" t="s">
        <v>118</v>
      </c>
      <c r="F92" t="s">
        <v>118</v>
      </c>
      <c r="G92">
        <v>1172</v>
      </c>
      <c r="H92" t="s">
        <v>129</v>
      </c>
      <c r="I92" t="s">
        <v>258</v>
      </c>
      <c r="J92" t="s">
        <v>377</v>
      </c>
      <c r="K92">
        <v>50.000065</v>
      </c>
      <c r="L92">
        <v>16.85488</v>
      </c>
      <c r="M92">
        <v>9736</v>
      </c>
      <c r="N92">
        <v>32.819779</v>
      </c>
      <c r="O92">
        <v>32.735505</v>
      </c>
      <c r="P92">
        <v>33.059118</v>
      </c>
      <c r="Q92">
        <v>32.819779</v>
      </c>
      <c r="S92" t="s">
        <v>379</v>
      </c>
      <c r="T92" t="s">
        <v>470</v>
      </c>
      <c r="U92">
        <f>L92*M92</f>
        <v>0</v>
      </c>
      <c r="V92">
        <f>SUMIF(D:D,D92,U:U)</f>
        <v>0</v>
      </c>
      <c r="W92">
        <f>U92/V92</f>
        <v>0</v>
      </c>
      <c r="X92">
        <f>VLOOKUP(C92,'S:\Risk Management\2. Derivatives Market\IMRManager\Instrument Mapping\[RiskFactorMapping.xlsx]Mapping'!$A:$B,2,FALSE)</f>
        <v>0</v>
      </c>
    </row>
    <row r="93" spans="1:24">
      <c r="A93">
        <v>29111507</v>
      </c>
      <c r="B93">
        <v>1096848</v>
      </c>
      <c r="C93" t="s">
        <v>38</v>
      </c>
      <c r="D93" t="s">
        <v>85</v>
      </c>
      <c r="E93" t="s">
        <v>118</v>
      </c>
      <c r="F93" t="s">
        <v>118</v>
      </c>
      <c r="G93">
        <v>2496</v>
      </c>
      <c r="H93" t="s">
        <v>175</v>
      </c>
      <c r="I93" t="s">
        <v>304</v>
      </c>
      <c r="J93" t="s">
        <v>377</v>
      </c>
      <c r="K93">
        <v>50.000065</v>
      </c>
      <c r="L93">
        <v>15.56905</v>
      </c>
      <c r="M93">
        <v>8946</v>
      </c>
      <c r="N93">
        <v>27.856108</v>
      </c>
      <c r="O93">
        <v>27.856108</v>
      </c>
      <c r="P93">
        <v>28.48821</v>
      </c>
      <c r="Q93">
        <v>27.856108</v>
      </c>
      <c r="S93" t="s">
        <v>379</v>
      </c>
      <c r="T93" t="s">
        <v>471</v>
      </c>
      <c r="U93">
        <f>L93*M93</f>
        <v>0</v>
      </c>
      <c r="V93">
        <f>SUMIF(D:D,D93,U:U)</f>
        <v>0</v>
      </c>
      <c r="W93">
        <f>U93/V93</f>
        <v>0</v>
      </c>
      <c r="X93">
        <f>VLOOKUP(C93,'S:\Risk Management\2. Derivatives Market\IMRManager\Instrument Mapping\[RiskFactorMapping.xlsx]Mapping'!$A:$B,2,FALSE)</f>
        <v>0</v>
      </c>
    </row>
    <row r="94" spans="1:24">
      <c r="A94">
        <v>29111445</v>
      </c>
      <c r="B94">
        <v>1097711</v>
      </c>
      <c r="C94" t="s">
        <v>39</v>
      </c>
      <c r="D94" t="s">
        <v>86</v>
      </c>
      <c r="E94" t="s">
        <v>118</v>
      </c>
      <c r="F94" t="s">
        <v>118</v>
      </c>
      <c r="G94">
        <v>201</v>
      </c>
      <c r="H94" t="s">
        <v>156</v>
      </c>
      <c r="I94" t="s">
        <v>285</v>
      </c>
      <c r="J94" t="s">
        <v>377</v>
      </c>
      <c r="K94">
        <v>800.0031770000001</v>
      </c>
      <c r="L94">
        <v>69.12641000000001</v>
      </c>
      <c r="M94">
        <v>27011</v>
      </c>
      <c r="N94">
        <v>23.339575</v>
      </c>
      <c r="O94">
        <v>23.339575</v>
      </c>
      <c r="P94">
        <v>23.740507</v>
      </c>
      <c r="Q94">
        <v>23.339575</v>
      </c>
      <c r="S94" t="s">
        <v>379</v>
      </c>
      <c r="T94" t="s">
        <v>472</v>
      </c>
      <c r="U94">
        <f>L94*M94</f>
        <v>0</v>
      </c>
      <c r="V94">
        <f>SUMIF(D:D,D94,U:U)</f>
        <v>0</v>
      </c>
      <c r="W94">
        <f>U94/V94</f>
        <v>0</v>
      </c>
      <c r="X94">
        <f>VLOOKUP(C94,'S:\Risk Management\2. Derivatives Market\IMRManager\Instrument Mapping\[RiskFactorMapping.xlsx]Mapping'!$A:$B,2,FALSE)</f>
        <v>0</v>
      </c>
    </row>
    <row r="95" spans="1:24">
      <c r="A95">
        <v>29111450</v>
      </c>
      <c r="B95">
        <v>1097711</v>
      </c>
      <c r="C95" t="s">
        <v>39</v>
      </c>
      <c r="D95" t="s">
        <v>86</v>
      </c>
      <c r="E95" t="s">
        <v>118</v>
      </c>
      <c r="F95" t="s">
        <v>118</v>
      </c>
      <c r="G95">
        <v>209</v>
      </c>
      <c r="H95" t="s">
        <v>177</v>
      </c>
      <c r="I95" t="s">
        <v>306</v>
      </c>
      <c r="J95" t="s">
        <v>377</v>
      </c>
      <c r="K95">
        <v>800.0031770000001</v>
      </c>
      <c r="L95">
        <v>86.39775</v>
      </c>
      <c r="M95">
        <v>32305</v>
      </c>
      <c r="N95">
        <v>34.888352</v>
      </c>
      <c r="O95">
        <v>34.790075</v>
      </c>
      <c r="P95">
        <v>35.201543</v>
      </c>
      <c r="Q95">
        <v>34.888352</v>
      </c>
      <c r="S95" t="s">
        <v>379</v>
      </c>
      <c r="T95" t="s">
        <v>473</v>
      </c>
      <c r="U95">
        <f>L95*M95</f>
        <v>0</v>
      </c>
      <c r="V95">
        <f>SUMIF(D:D,D95,U:U)</f>
        <v>0</v>
      </c>
      <c r="W95">
        <f>U95/V95</f>
        <v>0</v>
      </c>
      <c r="X95">
        <f>VLOOKUP(C95,'S:\Risk Management\2. Derivatives Market\IMRManager\Instrument Mapping\[RiskFactorMapping.xlsx]Mapping'!$A:$B,2,FALSE)</f>
        <v>0</v>
      </c>
    </row>
    <row r="96" spans="1:24">
      <c r="A96">
        <v>29111453</v>
      </c>
      <c r="B96">
        <v>1097711</v>
      </c>
      <c r="C96" t="s">
        <v>39</v>
      </c>
      <c r="D96" t="s">
        <v>86</v>
      </c>
      <c r="E96" t="s">
        <v>118</v>
      </c>
      <c r="F96" t="s">
        <v>118</v>
      </c>
      <c r="G96">
        <v>213</v>
      </c>
      <c r="H96" t="s">
        <v>171</v>
      </c>
      <c r="I96" t="s">
        <v>300</v>
      </c>
      <c r="J96" t="s">
        <v>377</v>
      </c>
      <c r="K96">
        <v>800.0031770000001</v>
      </c>
      <c r="L96">
        <v>103.75462</v>
      </c>
      <c r="M96">
        <v>21827</v>
      </c>
      <c r="N96">
        <v>28.308038</v>
      </c>
      <c r="O96">
        <v>27.916366</v>
      </c>
      <c r="P96">
        <v>28.707492</v>
      </c>
      <c r="Q96">
        <v>28.308038</v>
      </c>
      <c r="S96" t="s">
        <v>379</v>
      </c>
      <c r="T96" t="s">
        <v>474</v>
      </c>
      <c r="U96">
        <f>L96*M96</f>
        <v>0</v>
      </c>
      <c r="V96">
        <f>SUMIF(D:D,D96,U:U)</f>
        <v>0</v>
      </c>
      <c r="W96">
        <f>U96/V96</f>
        <v>0</v>
      </c>
      <c r="X96">
        <f>VLOOKUP(C96,'S:\Risk Management\2. Derivatives Market\IMRManager\Instrument Mapping\[RiskFactorMapping.xlsx]Mapping'!$A:$B,2,FALSE)</f>
        <v>0</v>
      </c>
    </row>
    <row r="97" spans="1:24">
      <c r="A97">
        <v>29111510</v>
      </c>
      <c r="B97">
        <v>1097711</v>
      </c>
      <c r="C97" t="s">
        <v>39</v>
      </c>
      <c r="D97" t="s">
        <v>86</v>
      </c>
      <c r="E97" t="s">
        <v>118</v>
      </c>
      <c r="F97" t="s">
        <v>118</v>
      </c>
      <c r="G97">
        <v>2820</v>
      </c>
      <c r="H97" t="s">
        <v>178</v>
      </c>
      <c r="I97" t="s">
        <v>307</v>
      </c>
      <c r="J97" t="s">
        <v>377</v>
      </c>
      <c r="K97">
        <v>800.0031770000001</v>
      </c>
      <c r="L97">
        <v>141.10592</v>
      </c>
      <c r="M97">
        <v>26062</v>
      </c>
      <c r="N97">
        <v>45.968598</v>
      </c>
      <c r="O97">
        <v>45.691679</v>
      </c>
      <c r="P97">
        <v>46.996903</v>
      </c>
      <c r="Q97">
        <v>45.968598</v>
      </c>
      <c r="S97" t="s">
        <v>379</v>
      </c>
      <c r="T97" t="s">
        <v>475</v>
      </c>
      <c r="U97">
        <f>L97*M97</f>
        <v>0</v>
      </c>
      <c r="V97">
        <f>SUMIF(D:D,D97,U:U)</f>
        <v>0</v>
      </c>
      <c r="W97">
        <f>U97/V97</f>
        <v>0</v>
      </c>
      <c r="X97">
        <f>VLOOKUP(C97,'S:\Risk Management\2. Derivatives Market\IMRManager\Instrument Mapping\[RiskFactorMapping.xlsx]Mapping'!$A:$B,2,FALSE)</f>
        <v>0</v>
      </c>
    </row>
    <row r="98" spans="1:24">
      <c r="A98">
        <v>29111560</v>
      </c>
      <c r="B98">
        <v>1097711</v>
      </c>
      <c r="C98" t="s">
        <v>39</v>
      </c>
      <c r="D98" t="s">
        <v>86</v>
      </c>
      <c r="E98" t="s">
        <v>118</v>
      </c>
      <c r="F98" t="s">
        <v>118</v>
      </c>
      <c r="G98">
        <v>75498</v>
      </c>
      <c r="H98" t="s">
        <v>157</v>
      </c>
      <c r="I98" t="s">
        <v>286</v>
      </c>
      <c r="J98" t="s">
        <v>377</v>
      </c>
      <c r="K98">
        <v>800.0031770000001</v>
      </c>
      <c r="L98">
        <v>1455.86897</v>
      </c>
      <c r="M98">
        <v>1312</v>
      </c>
      <c r="N98">
        <v>23.876156</v>
      </c>
      <c r="O98">
        <v>23.785164</v>
      </c>
      <c r="P98">
        <v>24.840665</v>
      </c>
      <c r="Q98">
        <v>23.876156</v>
      </c>
      <c r="S98" t="s">
        <v>379</v>
      </c>
      <c r="T98" t="s">
        <v>476</v>
      </c>
      <c r="U98">
        <f>L98*M98</f>
        <v>0</v>
      </c>
      <c r="V98">
        <f>SUMIF(D:D,D98,U:U)</f>
        <v>0</v>
      </c>
      <c r="W98">
        <f>U98/V98</f>
        <v>0</v>
      </c>
      <c r="X98">
        <f>VLOOKUP(C98,'S:\Risk Management\2. Derivatives Market\IMRManager\Instrument Mapping\[RiskFactorMapping.xlsx]Mapping'!$A:$B,2,FALSE)</f>
        <v>0</v>
      </c>
    </row>
    <row r="99" spans="1:24">
      <c r="A99">
        <v>29111458</v>
      </c>
      <c r="B99">
        <v>1097821</v>
      </c>
      <c r="C99" t="s">
        <v>40</v>
      </c>
      <c r="D99" t="s">
        <v>87</v>
      </c>
      <c r="E99" t="s">
        <v>118</v>
      </c>
      <c r="F99" t="s">
        <v>118</v>
      </c>
      <c r="G99">
        <v>264</v>
      </c>
      <c r="H99" t="s">
        <v>158</v>
      </c>
      <c r="I99" t="s">
        <v>287</v>
      </c>
      <c r="J99" t="s">
        <v>377</v>
      </c>
      <c r="K99">
        <v>9.4657</v>
      </c>
      <c r="L99">
        <v>1614.9693900359</v>
      </c>
      <c r="M99">
        <v>1742</v>
      </c>
      <c r="N99">
        <v>2972.074624</v>
      </c>
      <c r="O99">
        <v>2966.956241</v>
      </c>
      <c r="P99">
        <v>2992.548158</v>
      </c>
      <c r="Q99">
        <v>2972.074624</v>
      </c>
      <c r="S99" t="s">
        <v>379</v>
      </c>
      <c r="T99" t="s">
        <v>477</v>
      </c>
      <c r="U99">
        <f>L99*M99</f>
        <v>0</v>
      </c>
      <c r="V99">
        <f>SUMIF(D:D,D99,U:U)</f>
        <v>0</v>
      </c>
      <c r="W99">
        <f>U99/V99</f>
        <v>0</v>
      </c>
      <c r="X99">
        <f>VLOOKUP(C99,'S:\Risk Management\2. Derivatives Market\IMRManager\Instrument Mapping\[RiskFactorMapping.xlsx]Mapping'!$A:$B,2,FALSE)</f>
        <v>0</v>
      </c>
    </row>
    <row r="100" spans="1:24">
      <c r="A100">
        <v>29111511</v>
      </c>
      <c r="B100">
        <v>1097821</v>
      </c>
      <c r="C100" t="s">
        <v>40</v>
      </c>
      <c r="D100" t="s">
        <v>87</v>
      </c>
      <c r="E100" t="s">
        <v>118</v>
      </c>
      <c r="F100" t="s">
        <v>118</v>
      </c>
      <c r="G100">
        <v>2896</v>
      </c>
      <c r="H100" t="s">
        <v>143</v>
      </c>
      <c r="I100" t="s">
        <v>272</v>
      </c>
      <c r="J100" t="s">
        <v>377</v>
      </c>
      <c r="K100">
        <v>9.4657</v>
      </c>
      <c r="L100">
        <v>3434.8971017556</v>
      </c>
      <c r="M100">
        <v>646</v>
      </c>
      <c r="N100">
        <v>2344.193802</v>
      </c>
      <c r="O100">
        <v>2336.936236</v>
      </c>
      <c r="P100">
        <v>2380.481632</v>
      </c>
      <c r="Q100">
        <v>2344.193802</v>
      </c>
      <c r="S100" t="s">
        <v>379</v>
      </c>
      <c r="T100" t="s">
        <v>478</v>
      </c>
      <c r="U100">
        <f>L100*M100</f>
        <v>0</v>
      </c>
      <c r="V100">
        <f>SUMIF(D:D,D100,U:U)</f>
        <v>0</v>
      </c>
      <c r="W100">
        <f>U100/V100</f>
        <v>0</v>
      </c>
      <c r="X100">
        <f>VLOOKUP(C100,'S:\Risk Management\2. Derivatives Market\IMRManager\Instrument Mapping\[RiskFactorMapping.xlsx]Mapping'!$A:$B,2,FALSE)</f>
        <v>0</v>
      </c>
    </row>
    <row r="101" spans="1:24">
      <c r="A101">
        <v>29111523</v>
      </c>
      <c r="B101">
        <v>1097821</v>
      </c>
      <c r="C101" t="s">
        <v>40</v>
      </c>
      <c r="D101" t="s">
        <v>87</v>
      </c>
      <c r="E101" t="s">
        <v>118</v>
      </c>
      <c r="F101" t="s">
        <v>118</v>
      </c>
      <c r="G101">
        <v>4730</v>
      </c>
      <c r="H101" t="s">
        <v>145</v>
      </c>
      <c r="I101" t="s">
        <v>274</v>
      </c>
      <c r="J101" t="s">
        <v>377</v>
      </c>
      <c r="K101">
        <v>9.4657</v>
      </c>
      <c r="L101">
        <v>150.5354263924</v>
      </c>
      <c r="M101">
        <v>8070</v>
      </c>
      <c r="N101">
        <v>1283.392555</v>
      </c>
      <c r="O101">
        <v>1275.440928</v>
      </c>
      <c r="P101">
        <v>1356.070423</v>
      </c>
      <c r="Q101">
        <v>1283.392555</v>
      </c>
      <c r="S101" t="s">
        <v>379</v>
      </c>
      <c r="T101" t="s">
        <v>479</v>
      </c>
      <c r="U101">
        <f>L101*M101</f>
        <v>0</v>
      </c>
      <c r="V101">
        <f>SUMIF(D:D,D101,U:U)</f>
        <v>0</v>
      </c>
      <c r="W101">
        <f>U101/V101</f>
        <v>0</v>
      </c>
      <c r="X101">
        <f>VLOOKUP(C101,'S:\Risk Management\2. Derivatives Market\IMRManager\Instrument Mapping\[RiskFactorMapping.xlsx]Mapping'!$A:$B,2,FALSE)</f>
        <v>0</v>
      </c>
    </row>
    <row r="102" spans="1:24">
      <c r="A102">
        <v>29111529</v>
      </c>
      <c r="B102">
        <v>1097821</v>
      </c>
      <c r="C102" t="s">
        <v>40</v>
      </c>
      <c r="D102" t="s">
        <v>87</v>
      </c>
      <c r="E102" t="s">
        <v>118</v>
      </c>
      <c r="F102" t="s">
        <v>118</v>
      </c>
      <c r="G102">
        <v>5990</v>
      </c>
      <c r="H102" t="s">
        <v>146</v>
      </c>
      <c r="I102" t="s">
        <v>275</v>
      </c>
      <c r="J102" t="s">
        <v>377</v>
      </c>
      <c r="K102">
        <v>9.4657</v>
      </c>
      <c r="L102">
        <v>582.218173217</v>
      </c>
      <c r="M102">
        <v>2505</v>
      </c>
      <c r="N102">
        <v>1540.780421</v>
      </c>
      <c r="O102">
        <v>1533.399437</v>
      </c>
      <c r="P102">
        <v>1557.387635</v>
      </c>
      <c r="Q102">
        <v>1540.780421</v>
      </c>
      <c r="S102" t="s">
        <v>379</v>
      </c>
      <c r="T102" t="s">
        <v>480</v>
      </c>
      <c r="U102">
        <f>L102*M102</f>
        <v>0</v>
      </c>
      <c r="V102">
        <f>SUMIF(D:D,D102,U:U)</f>
        <v>0</v>
      </c>
      <c r="W102">
        <f>U102/V102</f>
        <v>0</v>
      </c>
      <c r="X102">
        <f>VLOOKUP(C102,'S:\Risk Management\2. Derivatives Market\IMRManager\Instrument Mapping\[RiskFactorMapping.xlsx]Mapping'!$A:$B,2,FALSE)</f>
        <v>0</v>
      </c>
    </row>
    <row r="103" spans="1:24">
      <c r="A103">
        <v>29111538</v>
      </c>
      <c r="B103">
        <v>1097821</v>
      </c>
      <c r="C103" t="s">
        <v>40</v>
      </c>
      <c r="D103" t="s">
        <v>87</v>
      </c>
      <c r="E103" t="s">
        <v>118</v>
      </c>
      <c r="F103" t="s">
        <v>118</v>
      </c>
      <c r="G103">
        <v>13653</v>
      </c>
      <c r="H103" t="s">
        <v>148</v>
      </c>
      <c r="I103" t="s">
        <v>277</v>
      </c>
      <c r="J103" t="s">
        <v>377</v>
      </c>
      <c r="K103">
        <v>9.4657</v>
      </c>
      <c r="L103">
        <v>583.1810326054</v>
      </c>
      <c r="M103">
        <v>2478</v>
      </c>
      <c r="N103">
        <v>1526.693851</v>
      </c>
      <c r="O103">
        <v>1516.836263</v>
      </c>
      <c r="P103">
        <v>1537.783637</v>
      </c>
      <c r="Q103">
        <v>1526.693851</v>
      </c>
      <c r="S103" t="s">
        <v>379</v>
      </c>
      <c r="T103" t="s">
        <v>481</v>
      </c>
      <c r="U103">
        <f>L103*M103</f>
        <v>0</v>
      </c>
      <c r="V103">
        <f>SUMIF(D:D,D103,U:U)</f>
        <v>0</v>
      </c>
      <c r="W103">
        <f>U103/V103</f>
        <v>0</v>
      </c>
      <c r="X103">
        <f>VLOOKUP(C103,'S:\Risk Management\2. Derivatives Market\IMRManager\Instrument Mapping\[RiskFactorMapping.xlsx]Mapping'!$A:$B,2,FALSE)</f>
        <v>0</v>
      </c>
    </row>
    <row r="104" spans="1:24">
      <c r="A104">
        <v>29111550</v>
      </c>
      <c r="B104">
        <v>1097821</v>
      </c>
      <c r="C104" t="s">
        <v>40</v>
      </c>
      <c r="D104" t="s">
        <v>87</v>
      </c>
      <c r="E104" t="s">
        <v>118</v>
      </c>
      <c r="F104" t="s">
        <v>118</v>
      </c>
      <c r="G104">
        <v>69094</v>
      </c>
      <c r="H104" t="s">
        <v>160</v>
      </c>
      <c r="I104" t="s">
        <v>289</v>
      </c>
      <c r="J104" t="s">
        <v>377</v>
      </c>
      <c r="K104">
        <v>9.4657</v>
      </c>
      <c r="L104">
        <v>297.6003042873</v>
      </c>
      <c r="M104">
        <v>14691</v>
      </c>
      <c r="N104">
        <v>4618.830166</v>
      </c>
      <c r="O104">
        <v>4596.507863</v>
      </c>
      <c r="P104">
        <v>4671.334736</v>
      </c>
      <c r="Q104">
        <v>4618.830166</v>
      </c>
      <c r="S104" t="s">
        <v>379</v>
      </c>
      <c r="T104" t="s">
        <v>482</v>
      </c>
      <c r="U104">
        <f>L104*M104</f>
        <v>0</v>
      </c>
      <c r="V104">
        <f>SUMIF(D:D,D104,U:U)</f>
        <v>0</v>
      </c>
      <c r="W104">
        <f>U104/V104</f>
        <v>0</v>
      </c>
      <c r="X104">
        <f>VLOOKUP(C104,'S:\Risk Management\2. Derivatives Market\IMRManager\Instrument Mapping\[RiskFactorMapping.xlsx]Mapping'!$A:$B,2,FALSE)</f>
        <v>0</v>
      </c>
    </row>
    <row r="105" spans="1:24">
      <c r="A105">
        <v>29111429</v>
      </c>
      <c r="B105">
        <v>1099873</v>
      </c>
      <c r="C105" t="s">
        <v>41</v>
      </c>
      <c r="D105" t="s">
        <v>88</v>
      </c>
      <c r="E105" t="s">
        <v>118</v>
      </c>
      <c r="F105" t="s">
        <v>118</v>
      </c>
      <c r="G105">
        <v>101</v>
      </c>
      <c r="H105" t="s">
        <v>163</v>
      </c>
      <c r="I105" t="s">
        <v>292</v>
      </c>
      <c r="J105" t="s">
        <v>377</v>
      </c>
      <c r="K105">
        <v>0.983214</v>
      </c>
      <c r="L105">
        <v>14.44752658</v>
      </c>
      <c r="M105">
        <v>18023</v>
      </c>
      <c r="N105">
        <v>2648.332627</v>
      </c>
      <c r="O105">
        <v>2604.103136</v>
      </c>
      <c r="P105">
        <v>2701.52557</v>
      </c>
      <c r="Q105">
        <v>2648.332627</v>
      </c>
      <c r="S105" t="s">
        <v>379</v>
      </c>
      <c r="T105" t="s">
        <v>483</v>
      </c>
      <c r="U105">
        <f>L105*M105</f>
        <v>0</v>
      </c>
      <c r="V105">
        <f>SUMIF(D:D,D105,U:U)</f>
        <v>0</v>
      </c>
      <c r="W105">
        <f>U105/V105</f>
        <v>0</v>
      </c>
      <c r="X105">
        <f>VLOOKUP(C105,'S:\Risk Management\2. Derivatives Market\IMRManager\Instrument Mapping\[RiskFactorMapping.xlsx]Mapping'!$A:$B,2,FALSE)</f>
        <v>0</v>
      </c>
    </row>
    <row r="106" spans="1:24">
      <c r="A106">
        <v>29111435</v>
      </c>
      <c r="B106">
        <v>1099873</v>
      </c>
      <c r="C106" t="s">
        <v>41</v>
      </c>
      <c r="D106" t="s">
        <v>88</v>
      </c>
      <c r="E106" t="s">
        <v>118</v>
      </c>
      <c r="F106" t="s">
        <v>118</v>
      </c>
      <c r="G106">
        <v>106</v>
      </c>
      <c r="H106" t="s">
        <v>153</v>
      </c>
      <c r="I106" t="s">
        <v>282</v>
      </c>
      <c r="J106" t="s">
        <v>377</v>
      </c>
      <c r="K106">
        <v>0.983214</v>
      </c>
      <c r="L106">
        <v>2.463557738</v>
      </c>
      <c r="M106">
        <v>111370</v>
      </c>
      <c r="N106">
        <v>2790.505681</v>
      </c>
      <c r="O106">
        <v>2765.524679</v>
      </c>
      <c r="P106">
        <v>2914.709117</v>
      </c>
      <c r="Q106">
        <v>2790.505681</v>
      </c>
      <c r="S106" t="s">
        <v>379</v>
      </c>
      <c r="T106" t="s">
        <v>484</v>
      </c>
      <c r="U106">
        <f>L106*M106</f>
        <v>0</v>
      </c>
      <c r="V106">
        <f>SUMIF(D:D,D106,U:U)</f>
        <v>0</v>
      </c>
      <c r="W106">
        <f>U106/V106</f>
        <v>0</v>
      </c>
      <c r="X106">
        <f>VLOOKUP(C106,'S:\Risk Management\2. Derivatives Market\IMRManager\Instrument Mapping\[RiskFactorMapping.xlsx]Mapping'!$A:$B,2,FALSE)</f>
        <v>0</v>
      </c>
    </row>
    <row r="107" spans="1:24">
      <c r="A107">
        <v>29111440</v>
      </c>
      <c r="B107">
        <v>1099873</v>
      </c>
      <c r="C107" t="s">
        <v>41</v>
      </c>
      <c r="D107" t="s">
        <v>88</v>
      </c>
      <c r="E107" t="s">
        <v>118</v>
      </c>
      <c r="F107" t="s">
        <v>118</v>
      </c>
      <c r="G107">
        <v>119</v>
      </c>
      <c r="H107" t="s">
        <v>154</v>
      </c>
      <c r="I107" t="s">
        <v>283</v>
      </c>
      <c r="J107" t="s">
        <v>377</v>
      </c>
      <c r="K107">
        <v>0.983214</v>
      </c>
      <c r="L107">
        <v>2.265868298</v>
      </c>
      <c r="M107">
        <v>78753</v>
      </c>
      <c r="N107">
        <v>1814.904243</v>
      </c>
      <c r="O107">
        <v>1798.081009</v>
      </c>
      <c r="P107">
        <v>1864.913033</v>
      </c>
      <c r="Q107">
        <v>1814.904243</v>
      </c>
      <c r="S107" t="s">
        <v>379</v>
      </c>
      <c r="T107" t="s">
        <v>485</v>
      </c>
      <c r="U107">
        <f>L107*M107</f>
        <v>0</v>
      </c>
      <c r="V107">
        <f>SUMIF(D:D,D107,U:U)</f>
        <v>0</v>
      </c>
      <c r="W107">
        <f>U107/V107</f>
        <v>0</v>
      </c>
      <c r="X107">
        <f>VLOOKUP(C107,'S:\Risk Management\2. Derivatives Market\IMRManager\Instrument Mapping\[RiskFactorMapping.xlsx]Mapping'!$A:$B,2,FALSE)</f>
        <v>0</v>
      </c>
    </row>
    <row r="108" spans="1:24">
      <c r="A108">
        <v>29111469</v>
      </c>
      <c r="B108">
        <v>1099873</v>
      </c>
      <c r="C108" t="s">
        <v>41</v>
      </c>
      <c r="D108" t="s">
        <v>88</v>
      </c>
      <c r="E108" t="s">
        <v>118</v>
      </c>
      <c r="F108" t="s">
        <v>118</v>
      </c>
      <c r="G108">
        <v>435</v>
      </c>
      <c r="H108" t="s">
        <v>165</v>
      </c>
      <c r="I108" t="s">
        <v>294</v>
      </c>
      <c r="J108" t="s">
        <v>377</v>
      </c>
      <c r="K108">
        <v>0.983214</v>
      </c>
      <c r="L108">
        <v>10.08878128</v>
      </c>
      <c r="M108">
        <v>16358</v>
      </c>
      <c r="N108">
        <v>1678.498111</v>
      </c>
      <c r="O108">
        <v>1643.302802</v>
      </c>
      <c r="P108">
        <v>1693.068763</v>
      </c>
      <c r="Q108">
        <v>1678.498111</v>
      </c>
      <c r="S108" t="s">
        <v>379</v>
      </c>
      <c r="T108" t="s">
        <v>486</v>
      </c>
      <c r="U108">
        <f>L108*M108</f>
        <v>0</v>
      </c>
      <c r="V108">
        <f>SUMIF(D:D,D108,U:U)</f>
        <v>0</v>
      </c>
      <c r="W108">
        <f>U108/V108</f>
        <v>0</v>
      </c>
      <c r="X108">
        <f>VLOOKUP(C108,'S:\Risk Management\2. Derivatives Market\IMRManager\Instrument Mapping\[RiskFactorMapping.xlsx]Mapping'!$A:$B,2,FALSE)</f>
        <v>0</v>
      </c>
    </row>
    <row r="109" spans="1:24">
      <c r="A109">
        <v>29111519</v>
      </c>
      <c r="B109">
        <v>1099873</v>
      </c>
      <c r="C109" t="s">
        <v>41</v>
      </c>
      <c r="D109" t="s">
        <v>88</v>
      </c>
      <c r="E109" t="s">
        <v>118</v>
      </c>
      <c r="F109" t="s">
        <v>118</v>
      </c>
      <c r="G109">
        <v>3841</v>
      </c>
      <c r="H109" t="s">
        <v>144</v>
      </c>
      <c r="I109" t="s">
        <v>273</v>
      </c>
      <c r="J109" t="s">
        <v>377</v>
      </c>
      <c r="K109">
        <v>0.983214</v>
      </c>
      <c r="L109">
        <v>8.05879698</v>
      </c>
      <c r="M109">
        <v>19753</v>
      </c>
      <c r="N109">
        <v>1619.031225</v>
      </c>
      <c r="O109">
        <v>1619.031225</v>
      </c>
      <c r="P109">
        <v>1646.898922</v>
      </c>
      <c r="Q109">
        <v>1619.031225</v>
      </c>
      <c r="S109" t="s">
        <v>379</v>
      </c>
      <c r="T109" t="s">
        <v>487</v>
      </c>
      <c r="U109">
        <f>L109*M109</f>
        <v>0</v>
      </c>
      <c r="V109">
        <f>SUMIF(D:D,D109,U:U)</f>
        <v>0</v>
      </c>
      <c r="W109">
        <f>U109/V109</f>
        <v>0</v>
      </c>
      <c r="X109">
        <f>VLOOKUP(C109,'S:\Risk Management\2. Derivatives Market\IMRManager\Instrument Mapping\[RiskFactorMapping.xlsx]Mapping'!$A:$B,2,FALSE)</f>
        <v>0</v>
      </c>
    </row>
    <row r="110" spans="1:24">
      <c r="A110">
        <v>29111535</v>
      </c>
      <c r="B110">
        <v>1099873</v>
      </c>
      <c r="C110" t="s">
        <v>41</v>
      </c>
      <c r="D110" t="s">
        <v>88</v>
      </c>
      <c r="E110" t="s">
        <v>118</v>
      </c>
      <c r="F110" t="s">
        <v>118</v>
      </c>
      <c r="G110">
        <v>8847</v>
      </c>
      <c r="H110" t="s">
        <v>179</v>
      </c>
      <c r="I110" t="s">
        <v>308</v>
      </c>
      <c r="J110" t="s">
        <v>377</v>
      </c>
      <c r="K110">
        <v>0.983214</v>
      </c>
      <c r="L110">
        <v>3.54197954</v>
      </c>
      <c r="M110">
        <v>27909</v>
      </c>
      <c r="N110">
        <v>1005.407846</v>
      </c>
      <c r="O110">
        <v>1005.407846</v>
      </c>
      <c r="P110">
        <v>1031.489586</v>
      </c>
      <c r="Q110">
        <v>1005.407846</v>
      </c>
      <c r="S110" t="s">
        <v>379</v>
      </c>
      <c r="T110" t="s">
        <v>488</v>
      </c>
      <c r="U110">
        <f>L110*M110</f>
        <v>0</v>
      </c>
      <c r="V110">
        <f>SUMIF(D:D,D110,U:U)</f>
        <v>0</v>
      </c>
      <c r="W110">
        <f>U110/V110</f>
        <v>0</v>
      </c>
      <c r="X110">
        <f>VLOOKUP(C110,'S:\Risk Management\2. Derivatives Market\IMRManager\Instrument Mapping\[RiskFactorMapping.xlsx]Mapping'!$A:$B,2,FALSE)</f>
        <v>0</v>
      </c>
    </row>
    <row r="111" spans="1:24">
      <c r="A111">
        <v>29111544</v>
      </c>
      <c r="B111">
        <v>1099873</v>
      </c>
      <c r="C111" t="s">
        <v>41</v>
      </c>
      <c r="D111" t="s">
        <v>88</v>
      </c>
      <c r="E111" t="s">
        <v>118</v>
      </c>
      <c r="F111" t="s">
        <v>118</v>
      </c>
      <c r="G111">
        <v>39318</v>
      </c>
      <c r="H111" t="s">
        <v>123</v>
      </c>
      <c r="I111" t="s">
        <v>252</v>
      </c>
      <c r="J111" t="s">
        <v>377</v>
      </c>
      <c r="K111">
        <v>0.983214</v>
      </c>
      <c r="L111">
        <v>14.1723356</v>
      </c>
      <c r="M111">
        <v>11139</v>
      </c>
      <c r="N111">
        <v>1605.608201</v>
      </c>
      <c r="O111">
        <v>1583.554332</v>
      </c>
      <c r="P111">
        <v>1621.463925</v>
      </c>
      <c r="Q111">
        <v>1605.608201</v>
      </c>
      <c r="S111" t="s">
        <v>379</v>
      </c>
      <c r="T111" t="s">
        <v>489</v>
      </c>
      <c r="U111">
        <f>L111*M111</f>
        <v>0</v>
      </c>
      <c r="V111">
        <f>SUMIF(D:D,D111,U:U)</f>
        <v>0</v>
      </c>
      <c r="W111">
        <f>U111/V111</f>
        <v>0</v>
      </c>
      <c r="X111">
        <f>VLOOKUP(C111,'S:\Risk Management\2. Derivatives Market\IMRManager\Instrument Mapping\[RiskFactorMapping.xlsx]Mapping'!$A:$B,2,FALSE)</f>
        <v>0</v>
      </c>
    </row>
    <row r="112" spans="1:24">
      <c r="A112">
        <v>29111574</v>
      </c>
      <c r="B112">
        <v>1099873</v>
      </c>
      <c r="C112" t="s">
        <v>41</v>
      </c>
      <c r="D112" t="s">
        <v>88</v>
      </c>
      <c r="E112" t="s">
        <v>118</v>
      </c>
      <c r="F112" t="s">
        <v>118</v>
      </c>
      <c r="G112">
        <v>99768</v>
      </c>
      <c r="H112" t="s">
        <v>166</v>
      </c>
      <c r="I112" t="s">
        <v>295</v>
      </c>
      <c r="J112" t="s">
        <v>377</v>
      </c>
      <c r="K112">
        <v>0.983214</v>
      </c>
      <c r="L112">
        <v>2.66189655</v>
      </c>
      <c r="M112">
        <v>65680</v>
      </c>
      <c r="N112">
        <v>1778.18222</v>
      </c>
      <c r="O112">
        <v>1763.77916</v>
      </c>
      <c r="P112">
        <v>1808.558597</v>
      </c>
      <c r="Q112">
        <v>1778.18222</v>
      </c>
      <c r="S112" t="s">
        <v>379</v>
      </c>
      <c r="T112" t="s">
        <v>490</v>
      </c>
      <c r="U112">
        <f>L112*M112</f>
        <v>0</v>
      </c>
      <c r="V112">
        <f>SUMIF(D:D,D112,U:U)</f>
        <v>0</v>
      </c>
      <c r="W112">
        <f>U112/V112</f>
        <v>0</v>
      </c>
      <c r="X112">
        <f>VLOOKUP(C112,'S:\Risk Management\2. Derivatives Market\IMRManager\Instrument Mapping\[RiskFactorMapping.xlsx]Mapping'!$A:$B,2,FALSE)</f>
        <v>0</v>
      </c>
    </row>
    <row r="113" spans="1:24">
      <c r="A113">
        <v>29111449</v>
      </c>
      <c r="B113">
        <v>1100890</v>
      </c>
      <c r="C113" t="s">
        <v>42</v>
      </c>
      <c r="D113" t="s">
        <v>89</v>
      </c>
      <c r="E113" t="s">
        <v>118</v>
      </c>
      <c r="F113" t="s">
        <v>118</v>
      </c>
      <c r="G113">
        <v>209</v>
      </c>
      <c r="H113" t="s">
        <v>177</v>
      </c>
      <c r="I113" t="s">
        <v>306</v>
      </c>
      <c r="J113" t="s">
        <v>377</v>
      </c>
      <c r="K113">
        <v>1000000.083622</v>
      </c>
      <c r="L113">
        <v>7046620.4408</v>
      </c>
      <c r="M113">
        <v>32305</v>
      </c>
      <c r="N113">
        <v>2276.410543</v>
      </c>
      <c r="O113">
        <v>2269.998118</v>
      </c>
      <c r="P113">
        <v>2296.84574</v>
      </c>
      <c r="Q113">
        <v>2276.410543</v>
      </c>
      <c r="S113" t="s">
        <v>379</v>
      </c>
      <c r="T113" t="s">
        <v>491</v>
      </c>
      <c r="U113">
        <f>L113*M113</f>
        <v>0</v>
      </c>
      <c r="V113">
        <f>SUMIF(D:D,D113,U:U)</f>
        <v>0</v>
      </c>
      <c r="W113">
        <f>U113/V113</f>
        <v>0</v>
      </c>
      <c r="X113">
        <f>VLOOKUP(C113,'S:\Risk Management\2. Derivatives Market\IMRManager\Instrument Mapping\[RiskFactorMapping.xlsx]Mapping'!$A:$B,2,FALSE)</f>
        <v>0</v>
      </c>
    </row>
    <row r="114" spans="1:24">
      <c r="A114">
        <v>29111473</v>
      </c>
      <c r="B114">
        <v>1100890</v>
      </c>
      <c r="C114" t="s">
        <v>42</v>
      </c>
      <c r="D114" t="s">
        <v>89</v>
      </c>
      <c r="E114" t="s">
        <v>118</v>
      </c>
      <c r="F114" t="s">
        <v>118</v>
      </c>
      <c r="G114">
        <v>730</v>
      </c>
      <c r="H114" t="s">
        <v>138</v>
      </c>
      <c r="I114" t="s">
        <v>267</v>
      </c>
      <c r="J114" t="s">
        <v>377</v>
      </c>
      <c r="K114">
        <v>1000000.083622</v>
      </c>
      <c r="L114">
        <v>11091885.1768</v>
      </c>
      <c r="M114">
        <v>6085</v>
      </c>
      <c r="N114">
        <v>674.941156</v>
      </c>
      <c r="O114">
        <v>669.72797</v>
      </c>
      <c r="P114">
        <v>692.022658</v>
      </c>
      <c r="Q114">
        <v>674.941156</v>
      </c>
      <c r="S114" t="s">
        <v>379</v>
      </c>
      <c r="T114" t="s">
        <v>492</v>
      </c>
      <c r="U114">
        <f>L114*M114</f>
        <v>0</v>
      </c>
      <c r="V114">
        <f>SUMIF(D:D,D114,U:U)</f>
        <v>0</v>
      </c>
      <c r="W114">
        <f>U114/V114</f>
        <v>0</v>
      </c>
      <c r="X114">
        <f>VLOOKUP(C114,'S:\Risk Management\2. Derivatives Market\IMRManager\Instrument Mapping\[RiskFactorMapping.xlsx]Mapping'!$A:$B,2,FALSE)</f>
        <v>0</v>
      </c>
    </row>
    <row r="115" spans="1:24">
      <c r="A115">
        <v>29111481</v>
      </c>
      <c r="B115">
        <v>1100890</v>
      </c>
      <c r="C115" t="s">
        <v>42</v>
      </c>
      <c r="D115" t="s">
        <v>89</v>
      </c>
      <c r="E115" t="s">
        <v>118</v>
      </c>
      <c r="F115" t="s">
        <v>118</v>
      </c>
      <c r="G115">
        <v>1172</v>
      </c>
      <c r="H115" t="s">
        <v>129</v>
      </c>
      <c r="I115" t="s">
        <v>258</v>
      </c>
      <c r="J115" t="s">
        <v>377</v>
      </c>
      <c r="K115">
        <v>1000000.083622</v>
      </c>
      <c r="L115">
        <v>21121108.4358</v>
      </c>
      <c r="M115">
        <v>9736</v>
      </c>
      <c r="N115">
        <v>2056.350945</v>
      </c>
      <c r="O115">
        <v>2051.070668</v>
      </c>
      <c r="P115">
        <v>2071.346931</v>
      </c>
      <c r="Q115">
        <v>2056.350945</v>
      </c>
      <c r="S115" t="s">
        <v>379</v>
      </c>
      <c r="T115" t="s">
        <v>493</v>
      </c>
      <c r="U115">
        <f>L115*M115</f>
        <v>0</v>
      </c>
      <c r="V115">
        <f>SUMIF(D:D,D115,U:U)</f>
        <v>0</v>
      </c>
      <c r="W115">
        <f>U115/V115</f>
        <v>0</v>
      </c>
      <c r="X115">
        <f>VLOOKUP(C115,'S:\Risk Management\2. Derivatives Market\IMRManager\Instrument Mapping\[RiskFactorMapping.xlsx]Mapping'!$A:$B,2,FALSE)</f>
        <v>0</v>
      </c>
    </row>
    <row r="116" spans="1:24">
      <c r="A116">
        <v>29111488</v>
      </c>
      <c r="B116">
        <v>1100890</v>
      </c>
      <c r="C116" t="s">
        <v>42</v>
      </c>
      <c r="D116" t="s">
        <v>89</v>
      </c>
      <c r="E116" t="s">
        <v>118</v>
      </c>
      <c r="F116" t="s">
        <v>118</v>
      </c>
      <c r="G116">
        <v>1294</v>
      </c>
      <c r="H116" t="s">
        <v>180</v>
      </c>
      <c r="I116" t="s">
        <v>309</v>
      </c>
      <c r="J116" t="s">
        <v>377</v>
      </c>
      <c r="K116">
        <v>1000000.083622</v>
      </c>
      <c r="L116">
        <v>6054661.4839</v>
      </c>
      <c r="M116">
        <v>23991</v>
      </c>
      <c r="N116">
        <v>1452.573715</v>
      </c>
      <c r="O116">
        <v>1449.304198</v>
      </c>
      <c r="P116">
        <v>1463.835384</v>
      </c>
      <c r="Q116">
        <v>1452.573715</v>
      </c>
      <c r="S116" t="s">
        <v>379</v>
      </c>
      <c r="T116" t="s">
        <v>494</v>
      </c>
      <c r="U116">
        <f>L116*M116</f>
        <v>0</v>
      </c>
      <c r="V116">
        <f>SUMIF(D:D,D116,U:U)</f>
        <v>0</v>
      </c>
      <c r="W116">
        <f>U116/V116</f>
        <v>0</v>
      </c>
      <c r="X116">
        <f>VLOOKUP(C116,'S:\Risk Management\2. Derivatives Market\IMRManager\Instrument Mapping\[RiskFactorMapping.xlsx]Mapping'!$A:$B,2,FALSE)</f>
        <v>0</v>
      </c>
    </row>
    <row r="117" spans="1:24">
      <c r="A117">
        <v>29111502</v>
      </c>
      <c r="B117">
        <v>1100890</v>
      </c>
      <c r="C117" t="s">
        <v>42</v>
      </c>
      <c r="D117" t="s">
        <v>89</v>
      </c>
      <c r="E117" t="s">
        <v>118</v>
      </c>
      <c r="F117" t="s">
        <v>118</v>
      </c>
      <c r="G117">
        <v>2320</v>
      </c>
      <c r="H117" t="s">
        <v>142</v>
      </c>
      <c r="I117" t="s">
        <v>271</v>
      </c>
      <c r="J117" t="s">
        <v>377</v>
      </c>
      <c r="K117">
        <v>1000000.083622</v>
      </c>
      <c r="L117">
        <v>16412276.3827</v>
      </c>
      <c r="M117">
        <v>5698</v>
      </c>
      <c r="N117">
        <v>935.17143</v>
      </c>
      <c r="O117">
        <v>925.816433</v>
      </c>
      <c r="P117">
        <v>938.618007</v>
      </c>
      <c r="Q117">
        <v>935.17143</v>
      </c>
      <c r="S117" t="s">
        <v>379</v>
      </c>
      <c r="T117" t="s">
        <v>495</v>
      </c>
      <c r="U117">
        <f>L117*M117</f>
        <v>0</v>
      </c>
      <c r="V117">
        <f>SUMIF(D:D,D117,U:U)</f>
        <v>0</v>
      </c>
      <c r="W117">
        <f>U117/V117</f>
        <v>0</v>
      </c>
      <c r="X117">
        <f>VLOOKUP(C117,'S:\Risk Management\2. Derivatives Market\IMRManager\Instrument Mapping\[RiskFactorMapping.xlsx]Mapping'!$A:$B,2,FALSE)</f>
        <v>0</v>
      </c>
    </row>
    <row r="118" spans="1:24">
      <c r="A118">
        <v>29111506</v>
      </c>
      <c r="B118">
        <v>1100890</v>
      </c>
      <c r="C118" t="s">
        <v>42</v>
      </c>
      <c r="D118" t="s">
        <v>89</v>
      </c>
      <c r="E118" t="s">
        <v>118</v>
      </c>
      <c r="F118" t="s">
        <v>118</v>
      </c>
      <c r="G118">
        <v>2496</v>
      </c>
      <c r="H118" t="s">
        <v>175</v>
      </c>
      <c r="I118" t="s">
        <v>304</v>
      </c>
      <c r="J118" t="s">
        <v>377</v>
      </c>
      <c r="K118">
        <v>1000000.083622</v>
      </c>
      <c r="L118">
        <v>19364083.4979</v>
      </c>
      <c r="M118">
        <v>8946</v>
      </c>
      <c r="N118">
        <v>1732.310764</v>
      </c>
      <c r="O118">
        <v>1732.310764</v>
      </c>
      <c r="P118">
        <v>1771.619851</v>
      </c>
      <c r="Q118">
        <v>1732.310764</v>
      </c>
      <c r="S118" t="s">
        <v>379</v>
      </c>
      <c r="T118" t="s">
        <v>496</v>
      </c>
      <c r="U118">
        <f>L118*M118</f>
        <v>0</v>
      </c>
      <c r="V118">
        <f>SUMIF(D:D,D118,U:U)</f>
        <v>0</v>
      </c>
      <c r="W118">
        <f>U118/V118</f>
        <v>0</v>
      </c>
      <c r="X118">
        <f>VLOOKUP(C118,'S:\Risk Management\2. Derivatives Market\IMRManager\Instrument Mapping\[RiskFactorMapping.xlsx]Mapping'!$A:$B,2,FALSE)</f>
        <v>0</v>
      </c>
    </row>
    <row r="119" spans="1:24">
      <c r="A119">
        <v>29111472</v>
      </c>
      <c r="B119">
        <v>1103143</v>
      </c>
      <c r="C119" t="s">
        <v>43</v>
      </c>
      <c r="D119" t="s">
        <v>90</v>
      </c>
      <c r="E119" t="s">
        <v>118</v>
      </c>
      <c r="F119" t="s">
        <v>118</v>
      </c>
      <c r="G119">
        <v>730</v>
      </c>
      <c r="H119" t="s">
        <v>138</v>
      </c>
      <c r="I119" t="s">
        <v>267</v>
      </c>
      <c r="J119" t="s">
        <v>377</v>
      </c>
      <c r="K119">
        <v>8500.000826</v>
      </c>
      <c r="L119">
        <v>89699.84202211691</v>
      </c>
      <c r="M119">
        <v>6085</v>
      </c>
      <c r="N119">
        <v>642.145277</v>
      </c>
      <c r="O119">
        <v>637.1854039999999</v>
      </c>
      <c r="P119">
        <v>658.396776</v>
      </c>
      <c r="Q119">
        <v>642.145277</v>
      </c>
      <c r="S119" t="s">
        <v>379</v>
      </c>
      <c r="T119" t="s">
        <v>497</v>
      </c>
      <c r="U119">
        <f>L119*M119</f>
        <v>0</v>
      </c>
      <c r="V119">
        <f>SUMIF(D:D,D119,U:U)</f>
        <v>0</v>
      </c>
      <c r="W119">
        <f>U119/V119</f>
        <v>0</v>
      </c>
      <c r="X119">
        <f>VLOOKUP(C119,'S:\Risk Management\2. Derivatives Market\IMRManager\Instrument Mapping\[RiskFactorMapping.xlsx]Mapping'!$A:$B,2,FALSE)</f>
        <v>0</v>
      </c>
    </row>
    <row r="120" spans="1:24">
      <c r="A120">
        <v>29111484</v>
      </c>
      <c r="B120">
        <v>1103143</v>
      </c>
      <c r="C120" t="s">
        <v>43</v>
      </c>
      <c r="D120" t="s">
        <v>90</v>
      </c>
      <c r="E120" t="s">
        <v>118</v>
      </c>
      <c r="F120" t="s">
        <v>118</v>
      </c>
      <c r="G120">
        <v>1181</v>
      </c>
      <c r="H120" t="s">
        <v>172</v>
      </c>
      <c r="I120" t="s">
        <v>301</v>
      </c>
      <c r="J120" t="s">
        <v>377</v>
      </c>
      <c r="K120">
        <v>8500.000826</v>
      </c>
      <c r="L120">
        <v>70899.5698522536</v>
      </c>
      <c r="M120">
        <v>18054</v>
      </c>
      <c r="N120">
        <v>1505.906717</v>
      </c>
      <c r="O120">
        <v>1482.13451</v>
      </c>
      <c r="P120">
        <v>1551.44926</v>
      </c>
      <c r="Q120">
        <v>1505.906717</v>
      </c>
      <c r="S120" t="s">
        <v>379</v>
      </c>
      <c r="T120" t="s">
        <v>498</v>
      </c>
      <c r="U120">
        <f>L120*M120</f>
        <v>0</v>
      </c>
      <c r="V120">
        <f>SUMIF(D:D,D120,U:U)</f>
        <v>0</v>
      </c>
      <c r="W120">
        <f>U120/V120</f>
        <v>0</v>
      </c>
      <c r="X120">
        <f>VLOOKUP(C120,'S:\Risk Management\2. Derivatives Market\IMRManager\Instrument Mapping\[RiskFactorMapping.xlsx]Mapping'!$A:$B,2,FALSE)</f>
        <v>0</v>
      </c>
    </row>
    <row r="121" spans="1:24">
      <c r="A121">
        <v>29111497</v>
      </c>
      <c r="B121">
        <v>1103143</v>
      </c>
      <c r="C121" t="s">
        <v>43</v>
      </c>
      <c r="D121" t="s">
        <v>90</v>
      </c>
      <c r="E121" t="s">
        <v>118</v>
      </c>
      <c r="F121" t="s">
        <v>118</v>
      </c>
      <c r="G121">
        <v>2198</v>
      </c>
      <c r="H121" t="s">
        <v>174</v>
      </c>
      <c r="I121" t="s">
        <v>303</v>
      </c>
      <c r="J121" t="s">
        <v>377</v>
      </c>
      <c r="K121">
        <v>8500.000826</v>
      </c>
      <c r="L121">
        <v>250970.13666273</v>
      </c>
      <c r="M121">
        <v>5060</v>
      </c>
      <c r="N121">
        <v>1494.010315</v>
      </c>
      <c r="O121">
        <v>1486.628841</v>
      </c>
      <c r="P121">
        <v>1505.820673</v>
      </c>
      <c r="Q121">
        <v>1494.010315</v>
      </c>
      <c r="S121" t="s">
        <v>379</v>
      </c>
      <c r="T121" t="s">
        <v>499</v>
      </c>
      <c r="U121">
        <f>L121*M121</f>
        <v>0</v>
      </c>
      <c r="V121">
        <f>SUMIF(D:D,D121,U:U)</f>
        <v>0</v>
      </c>
      <c r="W121">
        <f>U121/V121</f>
        <v>0</v>
      </c>
      <c r="X121">
        <f>VLOOKUP(C121,'S:\Risk Management\2. Derivatives Market\IMRManager\Instrument Mapping\[RiskFactorMapping.xlsx]Mapping'!$A:$B,2,FALSE)</f>
        <v>0</v>
      </c>
    </row>
    <row r="122" spans="1:24">
      <c r="A122">
        <v>29111501</v>
      </c>
      <c r="B122">
        <v>1103143</v>
      </c>
      <c r="C122" t="s">
        <v>43</v>
      </c>
      <c r="D122" t="s">
        <v>90</v>
      </c>
      <c r="E122" t="s">
        <v>118</v>
      </c>
      <c r="F122" t="s">
        <v>118</v>
      </c>
      <c r="G122">
        <v>2320</v>
      </c>
      <c r="H122" t="s">
        <v>142</v>
      </c>
      <c r="I122" t="s">
        <v>271</v>
      </c>
      <c r="J122" t="s">
        <v>377</v>
      </c>
      <c r="K122">
        <v>8500.000826</v>
      </c>
      <c r="L122">
        <v>102376.891920699</v>
      </c>
      <c r="M122">
        <v>5698</v>
      </c>
      <c r="N122">
        <v>686.286439</v>
      </c>
      <c r="O122">
        <v>679.421166</v>
      </c>
      <c r="P122">
        <v>688.81575</v>
      </c>
      <c r="Q122">
        <v>686.286439</v>
      </c>
      <c r="S122" t="s">
        <v>379</v>
      </c>
      <c r="T122" t="s">
        <v>500</v>
      </c>
      <c r="U122">
        <f>L122*M122</f>
        <v>0</v>
      </c>
      <c r="V122">
        <f>SUMIF(D:D,D122,U:U)</f>
        <v>0</v>
      </c>
      <c r="W122">
        <f>U122/V122</f>
        <v>0</v>
      </c>
      <c r="X122">
        <f>VLOOKUP(C122,'S:\Risk Management\2. Derivatives Market\IMRManager\Instrument Mapping\[RiskFactorMapping.xlsx]Mapping'!$A:$B,2,FALSE)</f>
        <v>0</v>
      </c>
    </row>
    <row r="123" spans="1:24">
      <c r="A123">
        <v>29111555</v>
      </c>
      <c r="B123">
        <v>1103143</v>
      </c>
      <c r="C123" t="s">
        <v>43</v>
      </c>
      <c r="D123" t="s">
        <v>90</v>
      </c>
      <c r="E123" t="s">
        <v>118</v>
      </c>
      <c r="F123" t="s">
        <v>118</v>
      </c>
      <c r="G123">
        <v>71713</v>
      </c>
      <c r="H123" t="s">
        <v>176</v>
      </c>
      <c r="I123" t="s">
        <v>305</v>
      </c>
      <c r="J123" t="s">
        <v>377</v>
      </c>
      <c r="K123">
        <v>8500.000826</v>
      </c>
      <c r="L123">
        <v>739814.8148148149</v>
      </c>
      <c r="M123">
        <v>2199</v>
      </c>
      <c r="N123">
        <v>1913.944258</v>
      </c>
      <c r="O123">
        <v>1913.944258</v>
      </c>
      <c r="P123">
        <v>1955.722032</v>
      </c>
      <c r="Q123">
        <v>1913.944258</v>
      </c>
      <c r="S123" t="s">
        <v>379</v>
      </c>
      <c r="T123" t="s">
        <v>501</v>
      </c>
      <c r="U123">
        <f>L123*M123</f>
        <v>0</v>
      </c>
      <c r="V123">
        <f>SUMIF(D:D,D123,U:U)</f>
        <v>0</v>
      </c>
      <c r="W123">
        <f>U123/V123</f>
        <v>0</v>
      </c>
      <c r="X123">
        <f>VLOOKUP(C123,'S:\Risk Management\2. Derivatives Market\IMRManager\Instrument Mapping\[RiskFactorMapping.xlsx]Mapping'!$A:$B,2,FALSE)</f>
        <v>0</v>
      </c>
    </row>
    <row r="124" spans="1:24">
      <c r="A124">
        <v>29111564</v>
      </c>
      <c r="B124">
        <v>1103143</v>
      </c>
      <c r="C124" t="s">
        <v>43</v>
      </c>
      <c r="D124" t="s">
        <v>90</v>
      </c>
      <c r="E124" t="s">
        <v>118</v>
      </c>
      <c r="F124" t="s">
        <v>118</v>
      </c>
      <c r="G124">
        <v>79915</v>
      </c>
      <c r="H124" t="s">
        <v>181</v>
      </c>
      <c r="I124" t="s">
        <v>310</v>
      </c>
      <c r="J124" t="s">
        <v>377</v>
      </c>
      <c r="K124">
        <v>8500.000826</v>
      </c>
      <c r="L124">
        <v>43155.174005354</v>
      </c>
      <c r="M124">
        <v>11289</v>
      </c>
      <c r="N124">
        <v>573.151425</v>
      </c>
      <c r="O124">
        <v>568.378971</v>
      </c>
      <c r="P124">
        <v>573.5068209999999</v>
      </c>
      <c r="Q124">
        <v>573.151425</v>
      </c>
      <c r="S124" t="s">
        <v>379</v>
      </c>
      <c r="T124" t="s">
        <v>502</v>
      </c>
      <c r="U124">
        <f>L124*M124</f>
        <v>0</v>
      </c>
      <c r="V124">
        <f>SUMIF(D:D,D124,U:U)</f>
        <v>0</v>
      </c>
      <c r="W124">
        <f>U124/V124</f>
        <v>0</v>
      </c>
      <c r="X124">
        <f>VLOOKUP(C124,'S:\Risk Management\2. Derivatives Market\IMRManager\Instrument Mapping\[RiskFactorMapping.xlsx]Mapping'!$A:$B,2,FALSE)</f>
        <v>0</v>
      </c>
    </row>
    <row r="125" spans="1:24">
      <c r="A125">
        <v>29111577</v>
      </c>
      <c r="B125">
        <v>1103143</v>
      </c>
      <c r="C125" t="s">
        <v>43</v>
      </c>
      <c r="D125" t="s">
        <v>90</v>
      </c>
      <c r="E125" t="s">
        <v>118</v>
      </c>
      <c r="F125" t="s">
        <v>118</v>
      </c>
      <c r="G125">
        <v>114459</v>
      </c>
      <c r="H125" t="s">
        <v>182</v>
      </c>
      <c r="I125" t="s">
        <v>311</v>
      </c>
      <c r="J125" t="s">
        <v>377</v>
      </c>
      <c r="K125">
        <v>8500.000826</v>
      </c>
      <c r="L125">
        <v>62100.4566210046</v>
      </c>
      <c r="M125">
        <v>3421</v>
      </c>
      <c r="N125">
        <v>249.936048</v>
      </c>
      <c r="O125">
        <v>247.305912</v>
      </c>
      <c r="P125">
        <v>258.922349</v>
      </c>
      <c r="Q125">
        <v>249.936048</v>
      </c>
      <c r="S125" t="s">
        <v>379</v>
      </c>
      <c r="T125" t="s">
        <v>503</v>
      </c>
      <c r="U125">
        <f>L125*M125</f>
        <v>0</v>
      </c>
      <c r="V125">
        <f>SUMIF(D:D,D125,U:U)</f>
        <v>0</v>
      </c>
      <c r="W125">
        <f>U125/V125</f>
        <v>0</v>
      </c>
      <c r="X125">
        <f>VLOOKUP(C125,'S:\Risk Management\2. Derivatives Market\IMRManager\Instrument Mapping\[RiskFactorMapping.xlsx]Mapping'!$A:$B,2,FALSE)</f>
        <v>0</v>
      </c>
    </row>
    <row r="126" spans="1:24">
      <c r="A126">
        <v>29111434</v>
      </c>
      <c r="B126">
        <v>1106277</v>
      </c>
      <c r="C126" t="s">
        <v>44</v>
      </c>
      <c r="D126" t="s">
        <v>91</v>
      </c>
      <c r="E126" t="s">
        <v>118</v>
      </c>
      <c r="F126" t="s">
        <v>118</v>
      </c>
      <c r="G126">
        <v>106</v>
      </c>
      <c r="H126" t="s">
        <v>153</v>
      </c>
      <c r="I126" t="s">
        <v>282</v>
      </c>
      <c r="J126" t="s">
        <v>377</v>
      </c>
      <c r="K126">
        <v>99.72354300000001</v>
      </c>
      <c r="L126">
        <v>10.2325581395</v>
      </c>
      <c r="M126">
        <v>111370</v>
      </c>
      <c r="N126">
        <v>114.275923</v>
      </c>
      <c r="O126">
        <v>113.252909</v>
      </c>
      <c r="P126">
        <v>119.362264</v>
      </c>
      <c r="Q126">
        <v>114.275923</v>
      </c>
      <c r="S126" t="s">
        <v>379</v>
      </c>
      <c r="T126" t="s">
        <v>504</v>
      </c>
      <c r="U126">
        <f>L126*M126</f>
        <v>0</v>
      </c>
      <c r="V126">
        <f>SUMIF(D:D,D126,U:U)</f>
        <v>0</v>
      </c>
      <c r="W126">
        <f>U126/V126</f>
        <v>0</v>
      </c>
      <c r="X126">
        <f>VLOOKUP(C126,'S:\Risk Management\2. Derivatives Market\IMRManager\Instrument Mapping\[RiskFactorMapping.xlsx]Mapping'!$A:$B,2,FALSE)</f>
        <v>0</v>
      </c>
    </row>
    <row r="127" spans="1:24">
      <c r="A127">
        <v>29111439</v>
      </c>
      <c r="B127">
        <v>1106277</v>
      </c>
      <c r="C127" t="s">
        <v>44</v>
      </c>
      <c r="D127" t="s">
        <v>91</v>
      </c>
      <c r="E127" t="s">
        <v>118</v>
      </c>
      <c r="F127" t="s">
        <v>118</v>
      </c>
      <c r="G127">
        <v>119</v>
      </c>
      <c r="H127" t="s">
        <v>154</v>
      </c>
      <c r="I127" t="s">
        <v>283</v>
      </c>
      <c r="J127" t="s">
        <v>377</v>
      </c>
      <c r="K127">
        <v>99.72354300000001</v>
      </c>
      <c r="L127">
        <v>88.0733944954</v>
      </c>
      <c r="M127">
        <v>78753</v>
      </c>
      <c r="N127">
        <v>695.527237</v>
      </c>
      <c r="O127">
        <v>689.080055</v>
      </c>
      <c r="P127">
        <v>714.692146</v>
      </c>
      <c r="Q127">
        <v>695.527237</v>
      </c>
      <c r="S127" t="s">
        <v>379</v>
      </c>
      <c r="T127" t="s">
        <v>505</v>
      </c>
      <c r="U127">
        <f>L127*M127</f>
        <v>0</v>
      </c>
      <c r="V127">
        <f>SUMIF(D:D,D127,U:U)</f>
        <v>0</v>
      </c>
      <c r="W127">
        <f>U127/V127</f>
        <v>0</v>
      </c>
      <c r="X127">
        <f>VLOOKUP(C127,'S:\Risk Management\2. Derivatives Market\IMRManager\Instrument Mapping\[RiskFactorMapping.xlsx]Mapping'!$A:$B,2,FALSE)</f>
        <v>0</v>
      </c>
    </row>
    <row r="128" spans="1:24">
      <c r="A128">
        <v>29111423</v>
      </c>
      <c r="B128">
        <v>1108289</v>
      </c>
      <c r="C128" t="s">
        <v>45</v>
      </c>
      <c r="D128" t="s">
        <v>92</v>
      </c>
      <c r="E128" t="s">
        <v>118</v>
      </c>
      <c r="F128" t="s">
        <v>118</v>
      </c>
      <c r="G128">
        <v>61</v>
      </c>
      <c r="H128" t="s">
        <v>161</v>
      </c>
      <c r="I128" t="s">
        <v>290</v>
      </c>
      <c r="J128" t="s">
        <v>377</v>
      </c>
      <c r="K128">
        <v>69.900386</v>
      </c>
      <c r="L128">
        <v>207.0648556708</v>
      </c>
      <c r="M128">
        <v>133197</v>
      </c>
      <c r="N128">
        <v>3945.674574</v>
      </c>
      <c r="O128">
        <v>3907.698082</v>
      </c>
      <c r="P128">
        <v>4046.036786</v>
      </c>
      <c r="Q128">
        <v>3945.674574</v>
      </c>
      <c r="S128" t="s">
        <v>379</v>
      </c>
      <c r="T128" t="s">
        <v>506</v>
      </c>
      <c r="U128">
        <f>L128*M128</f>
        <v>0</v>
      </c>
      <c r="V128">
        <f>SUMIF(D:D,D128,U:U)</f>
        <v>0</v>
      </c>
      <c r="W128">
        <f>U128/V128</f>
        <v>0</v>
      </c>
      <c r="X128">
        <f>VLOOKUP(C128,'S:\Risk Management\2. Derivatives Market\IMRManager\Instrument Mapping\[RiskFactorMapping.xlsx]Mapping'!$A:$B,2,FALSE)</f>
        <v>0</v>
      </c>
    </row>
    <row r="129" spans="1:24">
      <c r="A129">
        <v>29111425</v>
      </c>
      <c r="B129">
        <v>1108289</v>
      </c>
      <c r="C129" t="s">
        <v>45</v>
      </c>
      <c r="D129" t="s">
        <v>92</v>
      </c>
      <c r="E129" t="s">
        <v>118</v>
      </c>
      <c r="F129" t="s">
        <v>118</v>
      </c>
      <c r="G129">
        <v>67</v>
      </c>
      <c r="H129" t="s">
        <v>183</v>
      </c>
      <c r="I129" t="s">
        <v>312</v>
      </c>
      <c r="J129" t="s">
        <v>377</v>
      </c>
      <c r="K129">
        <v>69.900386</v>
      </c>
      <c r="L129">
        <v>308.135579655</v>
      </c>
      <c r="M129">
        <v>25279</v>
      </c>
      <c r="N129">
        <v>1114.351402</v>
      </c>
      <c r="O129">
        <v>1107.562759</v>
      </c>
      <c r="P129">
        <v>1167.646661</v>
      </c>
      <c r="Q129">
        <v>1114.351402</v>
      </c>
      <c r="S129" t="s">
        <v>379</v>
      </c>
      <c r="T129" t="s">
        <v>507</v>
      </c>
      <c r="U129">
        <f>L129*M129</f>
        <v>0</v>
      </c>
      <c r="V129">
        <f>SUMIF(D:D,D129,U:U)</f>
        <v>0</v>
      </c>
      <c r="W129">
        <f>U129/V129</f>
        <v>0</v>
      </c>
      <c r="X129">
        <f>VLOOKUP(C129,'S:\Risk Management\2. Derivatives Market\IMRManager\Instrument Mapping\[RiskFactorMapping.xlsx]Mapping'!$A:$B,2,FALSE)</f>
        <v>0</v>
      </c>
    </row>
    <row r="130" spans="1:24">
      <c r="A130">
        <v>29111426</v>
      </c>
      <c r="B130">
        <v>1108289</v>
      </c>
      <c r="C130" t="s">
        <v>45</v>
      </c>
      <c r="D130" t="s">
        <v>92</v>
      </c>
      <c r="E130" t="s">
        <v>118</v>
      </c>
      <c r="F130" t="s">
        <v>118</v>
      </c>
      <c r="G130">
        <v>79</v>
      </c>
      <c r="H130" t="s">
        <v>162</v>
      </c>
      <c r="I130" t="s">
        <v>291</v>
      </c>
      <c r="J130" t="s">
        <v>377</v>
      </c>
      <c r="K130">
        <v>69.900386</v>
      </c>
      <c r="L130">
        <v>513.7675497786</v>
      </c>
      <c r="M130">
        <v>55236</v>
      </c>
      <c r="N130">
        <v>4059.843729</v>
      </c>
      <c r="O130">
        <v>4025.372248</v>
      </c>
      <c r="P130">
        <v>4190.012156</v>
      </c>
      <c r="Q130">
        <v>4059.843729</v>
      </c>
      <c r="S130" t="s">
        <v>379</v>
      </c>
      <c r="T130" t="s">
        <v>508</v>
      </c>
      <c r="U130">
        <f>L130*M130</f>
        <v>0</v>
      </c>
      <c r="V130">
        <f>SUMIF(D:D,D130,U:U)</f>
        <v>0</v>
      </c>
      <c r="W130">
        <f>U130/V130</f>
        <v>0</v>
      </c>
      <c r="X130">
        <f>VLOOKUP(C130,'S:\Risk Management\2. Derivatives Market\IMRManager\Instrument Mapping\[RiskFactorMapping.xlsx]Mapping'!$A:$B,2,FALSE)</f>
        <v>0</v>
      </c>
    </row>
    <row r="131" spans="1:24">
      <c r="A131">
        <v>29111428</v>
      </c>
      <c r="B131">
        <v>1108289</v>
      </c>
      <c r="C131" t="s">
        <v>45</v>
      </c>
      <c r="D131" t="s">
        <v>92</v>
      </c>
      <c r="E131" t="s">
        <v>118</v>
      </c>
      <c r="F131" t="s">
        <v>118</v>
      </c>
      <c r="G131">
        <v>101</v>
      </c>
      <c r="H131" t="s">
        <v>163</v>
      </c>
      <c r="I131" t="s">
        <v>292</v>
      </c>
      <c r="J131" t="s">
        <v>377</v>
      </c>
      <c r="K131">
        <v>69.900386</v>
      </c>
      <c r="L131">
        <v>459.4272076372</v>
      </c>
      <c r="M131">
        <v>18023</v>
      </c>
      <c r="N131">
        <v>1184.579519</v>
      </c>
      <c r="O131">
        <v>1164.795996</v>
      </c>
      <c r="P131">
        <v>1208.372327</v>
      </c>
      <c r="Q131">
        <v>1184.579519</v>
      </c>
      <c r="S131" t="s">
        <v>379</v>
      </c>
      <c r="T131" t="s">
        <v>509</v>
      </c>
      <c r="U131">
        <f>L131*M131</f>
        <v>0</v>
      </c>
      <c r="V131">
        <f>SUMIF(D:D,D131,U:U)</f>
        <v>0</v>
      </c>
      <c r="W131">
        <f>U131/V131</f>
        <v>0</v>
      </c>
      <c r="X131">
        <f>VLOOKUP(C131,'S:\Risk Management\2. Derivatives Market\IMRManager\Instrument Mapping\[RiskFactorMapping.xlsx]Mapping'!$A:$B,2,FALSE)</f>
        <v>0</v>
      </c>
    </row>
    <row r="132" spans="1:24">
      <c r="A132">
        <v>29111431</v>
      </c>
      <c r="B132">
        <v>1108289</v>
      </c>
      <c r="C132" t="s">
        <v>45</v>
      </c>
      <c r="D132" t="s">
        <v>92</v>
      </c>
      <c r="E132" t="s">
        <v>118</v>
      </c>
      <c r="F132" t="s">
        <v>118</v>
      </c>
      <c r="G132">
        <v>105</v>
      </c>
      <c r="H132" t="s">
        <v>164</v>
      </c>
      <c r="I132" t="s">
        <v>293</v>
      </c>
      <c r="J132" t="s">
        <v>377</v>
      </c>
      <c r="K132">
        <v>69.900386</v>
      </c>
      <c r="L132">
        <v>212.4968378446</v>
      </c>
      <c r="M132">
        <v>24241</v>
      </c>
      <c r="N132">
        <v>736.925236</v>
      </c>
      <c r="O132">
        <v>724.430855</v>
      </c>
      <c r="P132">
        <v>751.304413</v>
      </c>
      <c r="Q132">
        <v>736.925236</v>
      </c>
      <c r="S132" t="s">
        <v>379</v>
      </c>
      <c r="T132" t="s">
        <v>510</v>
      </c>
      <c r="U132">
        <f>L132*M132</f>
        <v>0</v>
      </c>
      <c r="V132">
        <f>SUMIF(D:D,D132,U:U)</f>
        <v>0</v>
      </c>
      <c r="W132">
        <f>U132/V132</f>
        <v>0</v>
      </c>
      <c r="X132">
        <f>VLOOKUP(C132,'S:\Risk Management\2. Derivatives Market\IMRManager\Instrument Mapping\[RiskFactorMapping.xlsx]Mapping'!$A:$B,2,FALSE)</f>
        <v>0</v>
      </c>
    </row>
    <row r="133" spans="1:24">
      <c r="A133">
        <v>29111433</v>
      </c>
      <c r="B133">
        <v>1108289</v>
      </c>
      <c r="C133" t="s">
        <v>45</v>
      </c>
      <c r="D133" t="s">
        <v>92</v>
      </c>
      <c r="E133" t="s">
        <v>118</v>
      </c>
      <c r="F133" t="s">
        <v>118</v>
      </c>
      <c r="G133">
        <v>106</v>
      </c>
      <c r="H133" t="s">
        <v>153</v>
      </c>
      <c r="I133" t="s">
        <v>282</v>
      </c>
      <c r="J133" t="s">
        <v>377</v>
      </c>
      <c r="K133">
        <v>69.900386</v>
      </c>
      <c r="L133">
        <v>75.7366288784</v>
      </c>
      <c r="M133">
        <v>111370</v>
      </c>
      <c r="N133">
        <v>1206.686949</v>
      </c>
      <c r="O133">
        <v>1195.884517</v>
      </c>
      <c r="P133">
        <v>1260.395733</v>
      </c>
      <c r="Q133">
        <v>1206.686949</v>
      </c>
      <c r="S133" t="s">
        <v>379</v>
      </c>
      <c r="T133" t="s">
        <v>511</v>
      </c>
      <c r="U133">
        <f>L133*M133</f>
        <v>0</v>
      </c>
      <c r="V133">
        <f>SUMIF(D:D,D133,U:U)</f>
        <v>0</v>
      </c>
      <c r="W133">
        <f>U133/V133</f>
        <v>0</v>
      </c>
      <c r="X133">
        <f>VLOOKUP(C133,'S:\Risk Management\2. Derivatives Market\IMRManager\Instrument Mapping\[RiskFactorMapping.xlsx]Mapping'!$A:$B,2,FALSE)</f>
        <v>0</v>
      </c>
    </row>
    <row r="134" spans="1:24">
      <c r="A134">
        <v>29111567</v>
      </c>
      <c r="B134">
        <v>1108289</v>
      </c>
      <c r="C134" t="s">
        <v>45</v>
      </c>
      <c r="D134" t="s">
        <v>92</v>
      </c>
      <c r="E134" t="s">
        <v>118</v>
      </c>
      <c r="F134" t="s">
        <v>118</v>
      </c>
      <c r="G134">
        <v>88812</v>
      </c>
      <c r="H134" t="s">
        <v>124</v>
      </c>
      <c r="I134" t="s">
        <v>253</v>
      </c>
      <c r="J134" t="s">
        <v>377</v>
      </c>
      <c r="K134">
        <v>69.900386</v>
      </c>
      <c r="L134">
        <v>1673.1401254855</v>
      </c>
      <c r="M134">
        <v>3478</v>
      </c>
      <c r="N134">
        <v>832.496312</v>
      </c>
      <c r="O134">
        <v>827.230378</v>
      </c>
      <c r="P134">
        <v>868.879129</v>
      </c>
      <c r="Q134">
        <v>832.496312</v>
      </c>
      <c r="S134" t="s">
        <v>379</v>
      </c>
      <c r="T134" t="s">
        <v>512</v>
      </c>
      <c r="U134">
        <f>L134*M134</f>
        <v>0</v>
      </c>
      <c r="V134">
        <f>SUMIF(D:D,D134,U:U)</f>
        <v>0</v>
      </c>
      <c r="W134">
        <f>U134/V134</f>
        <v>0</v>
      </c>
      <c r="X134">
        <f>VLOOKUP(C134,'S:\Risk Management\2. Derivatives Market\IMRManager\Instrument Mapping\[RiskFactorMapping.xlsx]Mapping'!$A:$B,2,FALSE)</f>
        <v>0</v>
      </c>
    </row>
    <row r="135" spans="1:24">
      <c r="A135">
        <v>29111476</v>
      </c>
      <c r="B135">
        <v>1108557</v>
      </c>
      <c r="C135" t="s">
        <v>46</v>
      </c>
      <c r="D135" t="s">
        <v>93</v>
      </c>
      <c r="E135" t="s">
        <v>118</v>
      </c>
      <c r="F135" t="s">
        <v>118</v>
      </c>
      <c r="G135">
        <v>730</v>
      </c>
      <c r="H135" t="s">
        <v>138</v>
      </c>
      <c r="I135" t="s">
        <v>267</v>
      </c>
      <c r="J135" t="s">
        <v>377</v>
      </c>
      <c r="K135">
        <v>1000000.058297</v>
      </c>
      <c r="L135">
        <v>19942565.41</v>
      </c>
      <c r="M135">
        <v>6085</v>
      </c>
      <c r="N135">
        <v>1213.505034</v>
      </c>
      <c r="O135">
        <v>1204.132029</v>
      </c>
      <c r="P135">
        <v>1244.216583</v>
      </c>
      <c r="Q135">
        <v>1213.505034</v>
      </c>
      <c r="S135" t="s">
        <v>379</v>
      </c>
      <c r="T135" t="s">
        <v>513</v>
      </c>
      <c r="U135">
        <f>L135*M135</f>
        <v>0</v>
      </c>
      <c r="V135">
        <f>SUMIF(D:D,D135,U:U)</f>
        <v>0</v>
      </c>
      <c r="W135">
        <f>U135/V135</f>
        <v>0</v>
      </c>
      <c r="X135">
        <f>VLOOKUP(C135,'S:\Risk Management\2. Derivatives Market\IMRManager\Instrument Mapping\[RiskFactorMapping.xlsx]Mapping'!$A:$B,2,FALSE)</f>
        <v>0</v>
      </c>
    </row>
    <row r="136" spans="1:24">
      <c r="A136">
        <v>29111486</v>
      </c>
      <c r="B136">
        <v>1108557</v>
      </c>
      <c r="C136" t="s">
        <v>46</v>
      </c>
      <c r="D136" t="s">
        <v>93</v>
      </c>
      <c r="E136" t="s">
        <v>118</v>
      </c>
      <c r="F136" t="s">
        <v>118</v>
      </c>
      <c r="G136">
        <v>1181</v>
      </c>
      <c r="H136" t="s">
        <v>172</v>
      </c>
      <c r="I136" t="s">
        <v>301</v>
      </c>
      <c r="J136" t="s">
        <v>377</v>
      </c>
      <c r="K136">
        <v>1000000.058297</v>
      </c>
      <c r="L136">
        <v>11738742.55</v>
      </c>
      <c r="M136">
        <v>18054</v>
      </c>
      <c r="N136">
        <v>2119.312456</v>
      </c>
      <c r="O136">
        <v>2085.857042</v>
      </c>
      <c r="P136">
        <v>2183.405987</v>
      </c>
      <c r="Q136">
        <v>2119.312456</v>
      </c>
      <c r="S136" t="s">
        <v>379</v>
      </c>
      <c r="T136" t="s">
        <v>514</v>
      </c>
      <c r="U136">
        <f>L136*M136</f>
        <v>0</v>
      </c>
      <c r="V136">
        <f>SUMIF(D:D,D136,U:U)</f>
        <v>0</v>
      </c>
      <c r="W136">
        <f>U136/V136</f>
        <v>0</v>
      </c>
      <c r="X136">
        <f>VLOOKUP(C136,'S:\Risk Management\2. Derivatives Market\IMRManager\Instrument Mapping\[RiskFactorMapping.xlsx]Mapping'!$A:$B,2,FALSE)</f>
        <v>0</v>
      </c>
    </row>
    <row r="137" spans="1:24">
      <c r="A137">
        <v>29111503</v>
      </c>
      <c r="B137">
        <v>1108557</v>
      </c>
      <c r="C137" t="s">
        <v>46</v>
      </c>
      <c r="D137" t="s">
        <v>93</v>
      </c>
      <c r="E137" t="s">
        <v>118</v>
      </c>
      <c r="F137" t="s">
        <v>118</v>
      </c>
      <c r="G137">
        <v>2320</v>
      </c>
      <c r="H137" t="s">
        <v>142</v>
      </c>
      <c r="I137" t="s">
        <v>271</v>
      </c>
      <c r="J137" t="s">
        <v>377</v>
      </c>
      <c r="K137">
        <v>1000000.058297</v>
      </c>
      <c r="L137">
        <v>34916201.12</v>
      </c>
      <c r="M137">
        <v>5698</v>
      </c>
      <c r="N137">
        <v>1989.525023</v>
      </c>
      <c r="O137">
        <v>1969.62279</v>
      </c>
      <c r="P137">
        <v>1996.857425</v>
      </c>
      <c r="Q137">
        <v>1989.525023</v>
      </c>
      <c r="S137" t="s">
        <v>379</v>
      </c>
      <c r="T137" t="s">
        <v>515</v>
      </c>
      <c r="U137">
        <f>L137*M137</f>
        <v>0</v>
      </c>
      <c r="V137">
        <f>SUMIF(D:D,D137,U:U)</f>
        <v>0</v>
      </c>
      <c r="W137">
        <f>U137/V137</f>
        <v>0</v>
      </c>
      <c r="X137">
        <f>VLOOKUP(C137,'S:\Risk Management\2. Derivatives Market\IMRManager\Instrument Mapping\[RiskFactorMapping.xlsx]Mapping'!$A:$B,2,FALSE)</f>
        <v>0</v>
      </c>
    </row>
    <row r="138" spans="1:24">
      <c r="A138">
        <v>29111558</v>
      </c>
      <c r="B138">
        <v>1108557</v>
      </c>
      <c r="C138" t="s">
        <v>46</v>
      </c>
      <c r="D138" t="s">
        <v>93</v>
      </c>
      <c r="E138" t="s">
        <v>118</v>
      </c>
      <c r="F138" t="s">
        <v>118</v>
      </c>
      <c r="G138">
        <v>71713</v>
      </c>
      <c r="H138" t="s">
        <v>176</v>
      </c>
      <c r="I138" t="s">
        <v>305</v>
      </c>
      <c r="J138" t="s">
        <v>377</v>
      </c>
      <c r="K138">
        <v>1000000.058297</v>
      </c>
      <c r="L138">
        <v>91207588.47</v>
      </c>
      <c r="M138">
        <v>2199</v>
      </c>
      <c r="N138">
        <v>2005.654753</v>
      </c>
      <c r="O138">
        <v>2005.654753</v>
      </c>
      <c r="P138">
        <v>2049.434393</v>
      </c>
      <c r="Q138">
        <v>2005.654753</v>
      </c>
      <c r="S138" t="s">
        <v>379</v>
      </c>
      <c r="T138" t="s">
        <v>516</v>
      </c>
      <c r="U138">
        <f>L138*M138</f>
        <v>0</v>
      </c>
      <c r="V138">
        <f>SUMIF(D:D,D138,U:U)</f>
        <v>0</v>
      </c>
      <c r="W138">
        <f>U138/V138</f>
        <v>0</v>
      </c>
      <c r="X138">
        <f>VLOOKUP(C138,'S:\Risk Management\2. Derivatives Market\IMRManager\Instrument Mapping\[RiskFactorMapping.xlsx]Mapping'!$A:$B,2,FALSE)</f>
        <v>0</v>
      </c>
    </row>
    <row r="139" spans="1:24">
      <c r="A139">
        <v>29111494</v>
      </c>
      <c r="B139">
        <v>1109416</v>
      </c>
      <c r="C139" t="s">
        <v>47</v>
      </c>
      <c r="D139" t="s">
        <v>94</v>
      </c>
      <c r="E139" t="s">
        <v>118</v>
      </c>
      <c r="F139" t="s">
        <v>118</v>
      </c>
      <c r="G139">
        <v>1879</v>
      </c>
      <c r="H139" t="s">
        <v>131</v>
      </c>
      <c r="I139" t="s">
        <v>260</v>
      </c>
      <c r="J139" t="s">
        <v>377</v>
      </c>
      <c r="K139">
        <v>1.004074</v>
      </c>
      <c r="L139">
        <v>0.4196</v>
      </c>
      <c r="M139">
        <v>177</v>
      </c>
      <c r="N139">
        <v>0.7396779999999999</v>
      </c>
      <c r="O139">
        <v>0.735499</v>
      </c>
      <c r="P139">
        <v>0.810721</v>
      </c>
      <c r="Q139">
        <v>0.7396779999999999</v>
      </c>
      <c r="S139" t="s">
        <v>379</v>
      </c>
      <c r="T139" t="s">
        <v>517</v>
      </c>
      <c r="U139">
        <f>L139*M139</f>
        <v>0</v>
      </c>
      <c r="V139">
        <f>SUMIF(D:D,D139,U:U)</f>
        <v>0</v>
      </c>
      <c r="W139">
        <f>U139/V139</f>
        <v>0</v>
      </c>
      <c r="X139">
        <f>VLOOKUP(C139,'S:\Risk Management\2. Derivatives Market\IMRManager\Instrument Mapping\[RiskFactorMapping.xlsx]Mapping'!$A:$B,2,FALSE)</f>
        <v>0</v>
      </c>
    </row>
    <row r="140" spans="1:24">
      <c r="A140">
        <v>29111518</v>
      </c>
      <c r="B140">
        <v>1109416</v>
      </c>
      <c r="C140" t="s">
        <v>47</v>
      </c>
      <c r="D140" t="s">
        <v>94</v>
      </c>
      <c r="E140" t="s">
        <v>118</v>
      </c>
      <c r="F140" t="s">
        <v>118</v>
      </c>
      <c r="G140">
        <v>3167</v>
      </c>
      <c r="H140" t="s">
        <v>132</v>
      </c>
      <c r="I140" t="s">
        <v>261</v>
      </c>
      <c r="J140" t="s">
        <v>377</v>
      </c>
      <c r="K140">
        <v>1.004074</v>
      </c>
      <c r="L140">
        <v>1</v>
      </c>
      <c r="M140">
        <v>19242</v>
      </c>
      <c r="N140">
        <v>191.639261</v>
      </c>
      <c r="O140">
        <v>191.639261</v>
      </c>
      <c r="P140">
        <v>194.308387</v>
      </c>
      <c r="Q140">
        <v>191.639261</v>
      </c>
      <c r="S140" t="s">
        <v>379</v>
      </c>
      <c r="T140" t="s">
        <v>518</v>
      </c>
      <c r="U140">
        <f>L140*M140</f>
        <v>0</v>
      </c>
      <c r="V140">
        <f>SUMIF(D:D,D140,U:U)</f>
        <v>0</v>
      </c>
      <c r="W140">
        <f>U140/V140</f>
        <v>0</v>
      </c>
      <c r="X140">
        <f>VLOOKUP(C140,'S:\Risk Management\2. Derivatives Market\IMRManager\Instrument Mapping\[RiskFactorMapping.xlsx]Mapping'!$A:$B,2,FALSE)</f>
        <v>0</v>
      </c>
    </row>
    <row r="141" spans="1:24">
      <c r="A141">
        <v>29111521</v>
      </c>
      <c r="B141">
        <v>1112815</v>
      </c>
      <c r="C141" t="s">
        <v>48</v>
      </c>
      <c r="D141" t="s">
        <v>95</v>
      </c>
      <c r="E141" t="s">
        <v>118</v>
      </c>
      <c r="F141" t="s">
        <v>118</v>
      </c>
      <c r="G141">
        <v>3983</v>
      </c>
      <c r="H141" t="s">
        <v>184</v>
      </c>
      <c r="I141" t="s">
        <v>313</v>
      </c>
      <c r="J141" t="s">
        <v>377</v>
      </c>
      <c r="K141">
        <v>0.956857</v>
      </c>
      <c r="L141">
        <v>0.00284</v>
      </c>
      <c r="M141">
        <v>479444</v>
      </c>
      <c r="N141">
        <v>14.23014</v>
      </c>
      <c r="O141">
        <v>14.151636</v>
      </c>
      <c r="P141">
        <v>14.291163</v>
      </c>
      <c r="Q141">
        <v>14.23014</v>
      </c>
      <c r="S141" t="s">
        <v>379</v>
      </c>
      <c r="T141" t="s">
        <v>519</v>
      </c>
      <c r="U141">
        <f>L141*M141</f>
        <v>0</v>
      </c>
      <c r="V141">
        <f>SUMIF(D:D,D141,U:U)</f>
        <v>0</v>
      </c>
      <c r="W141">
        <f>U141/V141</f>
        <v>0</v>
      </c>
      <c r="X141">
        <f>VLOOKUP(C141,'S:\Risk Management\2. Derivatives Market\IMRManager\Instrument Mapping\[RiskFactorMapping.xlsx]Mapping'!$A:$B,2,FALSE)</f>
        <v>0</v>
      </c>
    </row>
    <row r="142" spans="1:24">
      <c r="A142">
        <v>29111548</v>
      </c>
      <c r="B142">
        <v>1112815</v>
      </c>
      <c r="C142" t="s">
        <v>48</v>
      </c>
      <c r="D142" t="s">
        <v>95</v>
      </c>
      <c r="E142" t="s">
        <v>118</v>
      </c>
      <c r="F142" t="s">
        <v>118</v>
      </c>
      <c r="G142">
        <v>44295</v>
      </c>
      <c r="H142" t="s">
        <v>149</v>
      </c>
      <c r="I142" t="s">
        <v>278</v>
      </c>
      <c r="J142" t="s">
        <v>377</v>
      </c>
      <c r="K142">
        <v>0.956857</v>
      </c>
      <c r="L142">
        <v>0.07617</v>
      </c>
      <c r="M142">
        <v>3280</v>
      </c>
      <c r="N142">
        <v>2.611023</v>
      </c>
      <c r="O142">
        <v>2.579181</v>
      </c>
      <c r="P142">
        <v>2.626147</v>
      </c>
      <c r="Q142">
        <v>2.611023</v>
      </c>
      <c r="S142" t="s">
        <v>379</v>
      </c>
      <c r="T142" t="s">
        <v>520</v>
      </c>
      <c r="U142">
        <f>L142*M142</f>
        <v>0</v>
      </c>
      <c r="V142">
        <f>SUMIF(D:D,D142,U:U)</f>
        <v>0</v>
      </c>
      <c r="W142">
        <f>U142/V142</f>
        <v>0</v>
      </c>
      <c r="X142">
        <f>VLOOKUP(C142,'S:\Risk Management\2. Derivatives Market\IMRManager\Instrument Mapping\[RiskFactorMapping.xlsx]Mapping'!$A:$B,2,FALSE)</f>
        <v>0</v>
      </c>
    </row>
    <row r="143" spans="1:24">
      <c r="A143">
        <v>29111477</v>
      </c>
      <c r="B143">
        <v>1113128</v>
      </c>
      <c r="C143" t="s">
        <v>49</v>
      </c>
      <c r="D143" t="s">
        <v>96</v>
      </c>
      <c r="E143" t="s">
        <v>118</v>
      </c>
      <c r="F143" t="s">
        <v>118</v>
      </c>
      <c r="G143">
        <v>730</v>
      </c>
      <c r="H143" t="s">
        <v>138</v>
      </c>
      <c r="I143" t="s">
        <v>267</v>
      </c>
      <c r="J143" t="s">
        <v>377</v>
      </c>
      <c r="K143">
        <v>89442.705671</v>
      </c>
      <c r="L143">
        <v>13272</v>
      </c>
      <c r="M143">
        <v>6085</v>
      </c>
      <c r="N143">
        <v>9.029256999999999</v>
      </c>
      <c r="O143">
        <v>8.959516000000001</v>
      </c>
      <c r="P143">
        <v>9.257770000000001</v>
      </c>
      <c r="Q143">
        <v>9.029256999999999</v>
      </c>
      <c r="S143" t="s">
        <v>379</v>
      </c>
      <c r="T143" t="s">
        <v>521</v>
      </c>
      <c r="U143">
        <f>L143*M143</f>
        <v>0</v>
      </c>
      <c r="V143">
        <f>SUMIF(D:D,D143,U:U)</f>
        <v>0</v>
      </c>
      <c r="W143">
        <f>U143/V143</f>
        <v>0</v>
      </c>
      <c r="X143">
        <f>VLOOKUP(C143,'S:\Risk Management\2. Derivatives Market\IMRManager\Instrument Mapping\[RiskFactorMapping.xlsx]Mapping'!$A:$B,2,FALSE)</f>
        <v>0</v>
      </c>
    </row>
    <row r="144" spans="1:24">
      <c r="A144">
        <v>29111479</v>
      </c>
      <c r="B144">
        <v>1113128</v>
      </c>
      <c r="C144" t="s">
        <v>49</v>
      </c>
      <c r="D144" t="s">
        <v>96</v>
      </c>
      <c r="E144" t="s">
        <v>118</v>
      </c>
      <c r="F144" t="s">
        <v>118</v>
      </c>
      <c r="G144">
        <v>762</v>
      </c>
      <c r="H144" t="s">
        <v>185</v>
      </c>
      <c r="I144" t="s">
        <v>314</v>
      </c>
      <c r="J144" t="s">
        <v>377</v>
      </c>
      <c r="K144">
        <v>89442.705671</v>
      </c>
      <c r="L144">
        <v>45895</v>
      </c>
      <c r="M144">
        <v>2072</v>
      </c>
      <c r="N144">
        <v>10.631883</v>
      </c>
      <c r="O144">
        <v>10.498471</v>
      </c>
      <c r="P144">
        <v>10.934625</v>
      </c>
      <c r="Q144">
        <v>10.631883</v>
      </c>
      <c r="S144" t="s">
        <v>379</v>
      </c>
      <c r="T144" t="s">
        <v>522</v>
      </c>
      <c r="U144">
        <f>L144*M144</f>
        <v>0</v>
      </c>
      <c r="V144">
        <f>SUMIF(D:D,D144,U:U)</f>
        <v>0</v>
      </c>
      <c r="W144">
        <f>U144/V144</f>
        <v>0</v>
      </c>
      <c r="X144">
        <f>VLOOKUP(C144,'S:\Risk Management\2. Derivatives Market\IMRManager\Instrument Mapping\[RiskFactorMapping.xlsx]Mapping'!$A:$B,2,FALSE)</f>
        <v>0</v>
      </c>
    </row>
    <row r="145" spans="1:24">
      <c r="A145">
        <v>29111480</v>
      </c>
      <c r="B145">
        <v>1113128</v>
      </c>
      <c r="C145" t="s">
        <v>49</v>
      </c>
      <c r="D145" t="s">
        <v>96</v>
      </c>
      <c r="E145" t="s">
        <v>118</v>
      </c>
      <c r="F145" t="s">
        <v>118</v>
      </c>
      <c r="G145">
        <v>780</v>
      </c>
      <c r="H145" t="s">
        <v>186</v>
      </c>
      <c r="I145" t="s">
        <v>315</v>
      </c>
      <c r="J145" t="s">
        <v>377</v>
      </c>
      <c r="K145">
        <v>89442.705671</v>
      </c>
      <c r="L145">
        <v>4131</v>
      </c>
      <c r="M145">
        <v>28800</v>
      </c>
      <c r="N145">
        <v>13.301565</v>
      </c>
      <c r="O145">
        <v>13.209193</v>
      </c>
      <c r="P145">
        <v>13.380081</v>
      </c>
      <c r="Q145">
        <v>13.301565</v>
      </c>
      <c r="S145" t="s">
        <v>379</v>
      </c>
      <c r="T145" t="s">
        <v>523</v>
      </c>
      <c r="U145">
        <f>L145*M145</f>
        <v>0</v>
      </c>
      <c r="V145">
        <f>SUMIF(D:D,D145,U:U)</f>
        <v>0</v>
      </c>
      <c r="W145">
        <f>U145/V145</f>
        <v>0</v>
      </c>
      <c r="X145">
        <f>VLOOKUP(C145,'S:\Risk Management\2. Derivatives Market\IMRManager\Instrument Mapping\[RiskFactorMapping.xlsx]Mapping'!$A:$B,2,FALSE)</f>
        <v>0</v>
      </c>
    </row>
    <row r="146" spans="1:24">
      <c r="A146">
        <v>29111487</v>
      </c>
      <c r="B146">
        <v>1113128</v>
      </c>
      <c r="C146" t="s">
        <v>49</v>
      </c>
      <c r="D146" t="s">
        <v>96</v>
      </c>
      <c r="E146" t="s">
        <v>118</v>
      </c>
      <c r="F146" t="s">
        <v>118</v>
      </c>
      <c r="G146">
        <v>1181</v>
      </c>
      <c r="H146" t="s">
        <v>172</v>
      </c>
      <c r="I146" t="s">
        <v>301</v>
      </c>
      <c r="J146" t="s">
        <v>377</v>
      </c>
      <c r="K146">
        <v>89442.705671</v>
      </c>
      <c r="L146">
        <v>6773</v>
      </c>
      <c r="M146">
        <v>18054</v>
      </c>
      <c r="N146">
        <v>13.671292</v>
      </c>
      <c r="O146">
        <v>13.455478</v>
      </c>
      <c r="P146">
        <v>14.084748</v>
      </c>
      <c r="Q146">
        <v>13.671292</v>
      </c>
      <c r="S146" t="s">
        <v>379</v>
      </c>
      <c r="T146" t="s">
        <v>524</v>
      </c>
      <c r="U146">
        <f>L146*M146</f>
        <v>0</v>
      </c>
      <c r="V146">
        <f>SUMIF(D:D,D146,U:U)</f>
        <v>0</v>
      </c>
      <c r="W146">
        <f>U146/V146</f>
        <v>0</v>
      </c>
      <c r="X146">
        <f>VLOOKUP(C146,'S:\Risk Management\2. Derivatives Market\IMRManager\Instrument Mapping\[RiskFactorMapping.xlsx]Mapping'!$A:$B,2,FALSE)</f>
        <v>0</v>
      </c>
    </row>
    <row r="147" spans="1:24">
      <c r="A147">
        <v>29111499</v>
      </c>
      <c r="B147">
        <v>1113128</v>
      </c>
      <c r="C147" t="s">
        <v>49</v>
      </c>
      <c r="D147" t="s">
        <v>96</v>
      </c>
      <c r="E147" t="s">
        <v>118</v>
      </c>
      <c r="F147" t="s">
        <v>118</v>
      </c>
      <c r="G147">
        <v>2198</v>
      </c>
      <c r="H147" t="s">
        <v>174</v>
      </c>
      <c r="I147" t="s">
        <v>303</v>
      </c>
      <c r="J147" t="s">
        <v>377</v>
      </c>
      <c r="K147">
        <v>89442.705671</v>
      </c>
      <c r="L147">
        <v>18696</v>
      </c>
      <c r="M147">
        <v>5060</v>
      </c>
      <c r="N147">
        <v>10.576799</v>
      </c>
      <c r="O147">
        <v>10.524542</v>
      </c>
      <c r="P147">
        <v>10.66041</v>
      </c>
      <c r="Q147">
        <v>10.576799</v>
      </c>
      <c r="S147" t="s">
        <v>379</v>
      </c>
      <c r="T147" t="s">
        <v>525</v>
      </c>
      <c r="U147">
        <f>L147*M147</f>
        <v>0</v>
      </c>
      <c r="V147">
        <f>SUMIF(D:D,D147,U:U)</f>
        <v>0</v>
      </c>
      <c r="W147">
        <f>U147/V147</f>
        <v>0</v>
      </c>
      <c r="X147">
        <f>VLOOKUP(C147,'S:\Risk Management\2. Derivatives Market\IMRManager\Instrument Mapping\[RiskFactorMapping.xlsx]Mapping'!$A:$B,2,FALSE)</f>
        <v>0</v>
      </c>
    </row>
    <row r="148" spans="1:24">
      <c r="A148">
        <v>29111504</v>
      </c>
      <c r="B148">
        <v>1113128</v>
      </c>
      <c r="C148" t="s">
        <v>49</v>
      </c>
      <c r="D148" t="s">
        <v>96</v>
      </c>
      <c r="E148" t="s">
        <v>118</v>
      </c>
      <c r="F148" t="s">
        <v>118</v>
      </c>
      <c r="G148">
        <v>2320</v>
      </c>
      <c r="H148" t="s">
        <v>142</v>
      </c>
      <c r="I148" t="s">
        <v>271</v>
      </c>
      <c r="J148" t="s">
        <v>377</v>
      </c>
      <c r="K148">
        <v>89442.705671</v>
      </c>
      <c r="L148">
        <v>19711</v>
      </c>
      <c r="M148">
        <v>5698</v>
      </c>
      <c r="N148">
        <v>12.557008</v>
      </c>
      <c r="O148">
        <v>12.431393</v>
      </c>
      <c r="P148">
        <v>12.603287</v>
      </c>
      <c r="Q148">
        <v>12.557008</v>
      </c>
      <c r="S148" t="s">
        <v>379</v>
      </c>
      <c r="T148" t="s">
        <v>526</v>
      </c>
      <c r="U148">
        <f>L148*M148</f>
        <v>0</v>
      </c>
      <c r="V148">
        <f>SUMIF(D:D,D148,U:U)</f>
        <v>0</v>
      </c>
      <c r="W148">
        <f>U148/V148</f>
        <v>0</v>
      </c>
      <c r="X148">
        <f>VLOOKUP(C148,'S:\Risk Management\2. Derivatives Market\IMRManager\Instrument Mapping\[RiskFactorMapping.xlsx]Mapping'!$A:$B,2,FALSE)</f>
        <v>0</v>
      </c>
    </row>
    <row r="149" spans="1:24">
      <c r="A149">
        <v>29111534</v>
      </c>
      <c r="B149">
        <v>1113128</v>
      </c>
      <c r="C149" t="s">
        <v>49</v>
      </c>
      <c r="D149" t="s">
        <v>96</v>
      </c>
      <c r="E149" t="s">
        <v>118</v>
      </c>
      <c r="F149" t="s">
        <v>118</v>
      </c>
      <c r="G149">
        <v>6199</v>
      </c>
      <c r="H149" t="s">
        <v>187</v>
      </c>
      <c r="I149" t="s">
        <v>316</v>
      </c>
      <c r="J149" t="s">
        <v>377</v>
      </c>
      <c r="K149">
        <v>89442.705671</v>
      </c>
      <c r="L149">
        <v>12053</v>
      </c>
      <c r="M149">
        <v>4769</v>
      </c>
      <c r="N149">
        <v>6.426544</v>
      </c>
      <c r="O149">
        <v>6.291788</v>
      </c>
      <c r="P149">
        <v>6.600381</v>
      </c>
      <c r="Q149">
        <v>6.426544</v>
      </c>
      <c r="S149" t="s">
        <v>379</v>
      </c>
      <c r="T149" t="s">
        <v>527</v>
      </c>
      <c r="U149">
        <f>L149*M149</f>
        <v>0</v>
      </c>
      <c r="V149">
        <f>SUMIF(D:D,D149,U:U)</f>
        <v>0</v>
      </c>
      <c r="W149">
        <f>U149/V149</f>
        <v>0</v>
      </c>
      <c r="X149">
        <f>VLOOKUP(C149,'S:\Risk Management\2. Derivatives Market\IMRManager\Instrument Mapping\[RiskFactorMapping.xlsx]Mapping'!$A:$B,2,FALSE)</f>
        <v>0</v>
      </c>
    </row>
    <row r="150" spans="1:24">
      <c r="A150">
        <v>29111559</v>
      </c>
      <c r="B150">
        <v>1113128</v>
      </c>
      <c r="C150" t="s">
        <v>49</v>
      </c>
      <c r="D150" t="s">
        <v>96</v>
      </c>
      <c r="E150" t="s">
        <v>118</v>
      </c>
      <c r="F150" t="s">
        <v>118</v>
      </c>
      <c r="G150">
        <v>71713</v>
      </c>
      <c r="H150" t="s">
        <v>176</v>
      </c>
      <c r="I150" t="s">
        <v>305</v>
      </c>
      <c r="J150" t="s">
        <v>377</v>
      </c>
      <c r="K150">
        <v>89442.705671</v>
      </c>
      <c r="L150">
        <v>44383</v>
      </c>
      <c r="M150">
        <v>2199</v>
      </c>
      <c r="N150">
        <v>10.911814</v>
      </c>
      <c r="O150">
        <v>10.911814</v>
      </c>
      <c r="P150">
        <v>11.149998</v>
      </c>
      <c r="Q150">
        <v>10.911814</v>
      </c>
      <c r="S150" t="s">
        <v>379</v>
      </c>
      <c r="T150" t="s">
        <v>528</v>
      </c>
      <c r="U150">
        <f>L150*M150</f>
        <v>0</v>
      </c>
      <c r="V150">
        <f>SUMIF(D:D,D150,U:U)</f>
        <v>0</v>
      </c>
      <c r="W150">
        <f>U150/V150</f>
        <v>0</v>
      </c>
      <c r="X150">
        <f>VLOOKUP(C150,'S:\Risk Management\2. Derivatives Market\IMRManager\Instrument Mapping\[RiskFactorMapping.xlsx]Mapping'!$A:$B,2,FALSE)</f>
        <v>0</v>
      </c>
    </row>
    <row r="151" spans="1:24">
      <c r="A151">
        <v>29111462</v>
      </c>
      <c r="B151">
        <v>1113363</v>
      </c>
      <c r="C151" t="s">
        <v>50</v>
      </c>
      <c r="D151" t="s">
        <v>97</v>
      </c>
      <c r="E151" t="s">
        <v>118</v>
      </c>
      <c r="F151" t="s">
        <v>118</v>
      </c>
      <c r="G151">
        <v>264</v>
      </c>
      <c r="H151" t="s">
        <v>158</v>
      </c>
      <c r="I151" t="s">
        <v>287</v>
      </c>
      <c r="J151" t="s">
        <v>377</v>
      </c>
      <c r="K151">
        <v>1</v>
      </c>
      <c r="L151">
        <v>1</v>
      </c>
      <c r="M151">
        <v>1742</v>
      </c>
      <c r="N151">
        <v>17.42</v>
      </c>
      <c r="O151">
        <v>17.39</v>
      </c>
      <c r="P151">
        <v>17.54</v>
      </c>
      <c r="Q151">
        <v>17.42</v>
      </c>
      <c r="S151" t="s">
        <v>379</v>
      </c>
      <c r="T151" t="s">
        <v>529</v>
      </c>
      <c r="U151">
        <f>L151*M151</f>
        <v>0</v>
      </c>
      <c r="V151">
        <f>SUMIF(D:D,D151,U:U)</f>
        <v>0</v>
      </c>
      <c r="W151">
        <f>U151/V151</f>
        <v>0</v>
      </c>
      <c r="X151">
        <f>VLOOKUP(C151,'S:\Risk Management\2. Derivatives Market\IMRManager\Instrument Mapping\[RiskFactorMapping.xlsx]Mapping'!$A:$B,2,FALSE)</f>
        <v>0</v>
      </c>
    </row>
    <row r="152" spans="1:24">
      <c r="A152">
        <v>29111463</v>
      </c>
      <c r="B152">
        <v>1117712</v>
      </c>
      <c r="C152" t="s">
        <v>51</v>
      </c>
      <c r="D152" t="s">
        <v>98</v>
      </c>
      <c r="E152" t="s">
        <v>118</v>
      </c>
      <c r="F152" t="s">
        <v>118</v>
      </c>
      <c r="G152">
        <v>264</v>
      </c>
      <c r="H152" t="s">
        <v>158</v>
      </c>
      <c r="I152" t="s">
        <v>287</v>
      </c>
      <c r="J152" t="s">
        <v>377</v>
      </c>
      <c r="K152">
        <v>10</v>
      </c>
      <c r="L152">
        <v>1026.0291</v>
      </c>
      <c r="M152">
        <v>1742</v>
      </c>
      <c r="N152">
        <v>1787.342692</v>
      </c>
      <c r="O152">
        <v>1784.264604</v>
      </c>
      <c r="P152">
        <v>1799.655041</v>
      </c>
      <c r="Q152">
        <v>1787.342692</v>
      </c>
      <c r="S152" t="s">
        <v>379</v>
      </c>
      <c r="T152" t="s">
        <v>530</v>
      </c>
      <c r="U152">
        <f>L152*M152</f>
        <v>0</v>
      </c>
      <c r="V152">
        <f>SUMIF(D:D,D152,U:U)</f>
        <v>0</v>
      </c>
      <c r="W152">
        <f>U152/V152</f>
        <v>0</v>
      </c>
      <c r="X152">
        <f>VLOOKUP(C152,'S:\Risk Management\2. Derivatives Market\IMRManager\Instrument Mapping\[RiskFactorMapping.xlsx]Mapping'!$A:$B,2,FALSE)</f>
        <v>0</v>
      </c>
    </row>
    <row r="153" spans="1:24">
      <c r="A153">
        <v>29111515</v>
      </c>
      <c r="B153">
        <v>1117712</v>
      </c>
      <c r="C153" t="s">
        <v>51</v>
      </c>
      <c r="D153" t="s">
        <v>98</v>
      </c>
      <c r="E153" t="s">
        <v>118</v>
      </c>
      <c r="F153" t="s">
        <v>118</v>
      </c>
      <c r="G153">
        <v>2896</v>
      </c>
      <c r="H153" t="s">
        <v>143</v>
      </c>
      <c r="I153" t="s">
        <v>272</v>
      </c>
      <c r="J153" t="s">
        <v>377</v>
      </c>
      <c r="K153">
        <v>10</v>
      </c>
      <c r="L153">
        <v>2778.9116</v>
      </c>
      <c r="M153">
        <v>646</v>
      </c>
      <c r="N153">
        <v>1795.176893</v>
      </c>
      <c r="O153">
        <v>1789.61907</v>
      </c>
      <c r="P153">
        <v>1822.966009</v>
      </c>
      <c r="Q153">
        <v>1795.176893</v>
      </c>
      <c r="S153" t="s">
        <v>379</v>
      </c>
      <c r="T153" t="s">
        <v>531</v>
      </c>
      <c r="U153">
        <f>L153*M153</f>
        <v>0</v>
      </c>
      <c r="V153">
        <f>SUMIF(D:D,D153,U:U)</f>
        <v>0</v>
      </c>
      <c r="W153">
        <f>U153/V153</f>
        <v>0</v>
      </c>
      <c r="X153">
        <f>VLOOKUP(C153,'S:\Risk Management\2. Derivatives Market\IMRManager\Instrument Mapping\[RiskFactorMapping.xlsx]Mapping'!$A:$B,2,FALSE)</f>
        <v>0</v>
      </c>
    </row>
    <row r="154" spans="1:24">
      <c r="A154">
        <v>29111527</v>
      </c>
      <c r="B154">
        <v>1117712</v>
      </c>
      <c r="C154" t="s">
        <v>51</v>
      </c>
      <c r="D154" t="s">
        <v>98</v>
      </c>
      <c r="E154" t="s">
        <v>118</v>
      </c>
      <c r="F154" t="s">
        <v>118</v>
      </c>
      <c r="G154">
        <v>4730</v>
      </c>
      <c r="H154" t="s">
        <v>145</v>
      </c>
      <c r="I154" t="s">
        <v>274</v>
      </c>
      <c r="J154" t="s">
        <v>377</v>
      </c>
      <c r="K154">
        <v>10</v>
      </c>
      <c r="L154">
        <v>114.545</v>
      </c>
      <c r="M154">
        <v>8070</v>
      </c>
      <c r="N154">
        <v>924.37815</v>
      </c>
      <c r="O154">
        <v>918.6509</v>
      </c>
      <c r="P154">
        <v>976.725215</v>
      </c>
      <c r="Q154">
        <v>924.37815</v>
      </c>
      <c r="S154" t="s">
        <v>379</v>
      </c>
      <c r="T154" t="s">
        <v>532</v>
      </c>
      <c r="U154">
        <f>L154*M154</f>
        <v>0</v>
      </c>
      <c r="V154">
        <f>SUMIF(D:D,D154,U:U)</f>
        <v>0</v>
      </c>
      <c r="W154">
        <f>U154/V154</f>
        <v>0</v>
      </c>
      <c r="X154">
        <f>VLOOKUP(C154,'S:\Risk Management\2. Derivatives Market\IMRManager\Instrument Mapping\[RiskFactorMapping.xlsx]Mapping'!$A:$B,2,FALSE)</f>
        <v>0</v>
      </c>
    </row>
    <row r="155" spans="1:24">
      <c r="A155">
        <v>29111532</v>
      </c>
      <c r="B155">
        <v>1117712</v>
      </c>
      <c r="C155" t="s">
        <v>51</v>
      </c>
      <c r="D155" t="s">
        <v>98</v>
      </c>
      <c r="E155" t="s">
        <v>118</v>
      </c>
      <c r="F155" t="s">
        <v>118</v>
      </c>
      <c r="G155">
        <v>5990</v>
      </c>
      <c r="H155" t="s">
        <v>146</v>
      </c>
      <c r="I155" t="s">
        <v>275</v>
      </c>
      <c r="J155" t="s">
        <v>377</v>
      </c>
      <c r="K155">
        <v>10</v>
      </c>
      <c r="L155">
        <v>538.3621000000001</v>
      </c>
      <c r="M155">
        <v>2505</v>
      </c>
      <c r="N155">
        <v>1348.59706</v>
      </c>
      <c r="O155">
        <v>1342.136715</v>
      </c>
      <c r="P155">
        <v>1363.132837</v>
      </c>
      <c r="Q155">
        <v>1348.59706</v>
      </c>
      <c r="S155" t="s">
        <v>379</v>
      </c>
      <c r="T155" t="s">
        <v>533</v>
      </c>
      <c r="U155">
        <f>L155*M155</f>
        <v>0</v>
      </c>
      <c r="V155">
        <f>SUMIF(D:D,D155,U:U)</f>
        <v>0</v>
      </c>
      <c r="W155">
        <f>U155/V155</f>
        <v>0</v>
      </c>
      <c r="X155">
        <f>VLOOKUP(C155,'S:\Risk Management\2. Derivatives Market\IMRManager\Instrument Mapping\[RiskFactorMapping.xlsx]Mapping'!$A:$B,2,FALSE)</f>
        <v>0</v>
      </c>
    </row>
    <row r="156" spans="1:24">
      <c r="A156">
        <v>29111542</v>
      </c>
      <c r="B156">
        <v>1117712</v>
      </c>
      <c r="C156" t="s">
        <v>51</v>
      </c>
      <c r="D156" t="s">
        <v>98</v>
      </c>
      <c r="E156" t="s">
        <v>118</v>
      </c>
      <c r="F156" t="s">
        <v>118</v>
      </c>
      <c r="G156">
        <v>13653</v>
      </c>
      <c r="H156" t="s">
        <v>148</v>
      </c>
      <c r="I156" t="s">
        <v>277</v>
      </c>
      <c r="J156" t="s">
        <v>377</v>
      </c>
      <c r="K156">
        <v>10</v>
      </c>
      <c r="L156">
        <v>482.5828</v>
      </c>
      <c r="M156">
        <v>2478</v>
      </c>
      <c r="N156">
        <v>1195.840178</v>
      </c>
      <c r="O156">
        <v>1188.118853</v>
      </c>
      <c r="P156">
        <v>1204.526668</v>
      </c>
      <c r="Q156">
        <v>1195.840178</v>
      </c>
      <c r="S156" t="s">
        <v>379</v>
      </c>
      <c r="T156" t="s">
        <v>534</v>
      </c>
      <c r="U156">
        <f>L156*M156</f>
        <v>0</v>
      </c>
      <c r="V156">
        <f>SUMIF(D:D,D156,U:U)</f>
        <v>0</v>
      </c>
      <c r="W156">
        <f>U156/V156</f>
        <v>0</v>
      </c>
      <c r="X156">
        <f>VLOOKUP(C156,'S:\Risk Management\2. Derivatives Market\IMRManager\Instrument Mapping\[RiskFactorMapping.xlsx]Mapping'!$A:$B,2,FALSE)</f>
        <v>0</v>
      </c>
    </row>
    <row r="157" spans="1:24">
      <c r="A157">
        <v>29111554</v>
      </c>
      <c r="B157">
        <v>1117712</v>
      </c>
      <c r="C157" t="s">
        <v>51</v>
      </c>
      <c r="D157" t="s">
        <v>98</v>
      </c>
      <c r="E157" t="s">
        <v>118</v>
      </c>
      <c r="F157" t="s">
        <v>118</v>
      </c>
      <c r="G157">
        <v>69094</v>
      </c>
      <c r="H157" t="s">
        <v>160</v>
      </c>
      <c r="I157" t="s">
        <v>289</v>
      </c>
      <c r="J157" t="s">
        <v>377</v>
      </c>
      <c r="K157">
        <v>10</v>
      </c>
      <c r="L157">
        <v>238.6105</v>
      </c>
      <c r="M157">
        <v>14691</v>
      </c>
      <c r="N157">
        <v>3505.426855</v>
      </c>
      <c r="O157">
        <v>3488.48551</v>
      </c>
      <c r="P157">
        <v>3545.274809</v>
      </c>
      <c r="Q157">
        <v>3505.426855</v>
      </c>
      <c r="S157" t="s">
        <v>379</v>
      </c>
      <c r="T157" t="s">
        <v>535</v>
      </c>
      <c r="U157">
        <f>L157*M157</f>
        <v>0</v>
      </c>
      <c r="V157">
        <f>SUMIF(D:D,D157,U:U)</f>
        <v>0</v>
      </c>
      <c r="W157">
        <f>U157/V157</f>
        <v>0</v>
      </c>
      <c r="X157">
        <f>VLOOKUP(C157,'S:\Risk Management\2. Derivatives Market\IMRManager\Instrument Mapping\[RiskFactorMapping.xlsx]Mapping'!$A:$B,2,FALSE)</f>
        <v>0</v>
      </c>
    </row>
    <row r="158" spans="1:24">
      <c r="A158">
        <v>29111988</v>
      </c>
      <c r="B158">
        <v>1000116</v>
      </c>
      <c r="C158" t="s">
        <v>52</v>
      </c>
      <c r="D158" t="s">
        <v>99</v>
      </c>
      <c r="E158" t="s">
        <v>119</v>
      </c>
      <c r="F158" t="s">
        <v>121</v>
      </c>
      <c r="G158">
        <v>20</v>
      </c>
      <c r="H158" t="s">
        <v>188</v>
      </c>
      <c r="I158" t="s">
        <v>317</v>
      </c>
      <c r="J158" t="s">
        <v>377</v>
      </c>
      <c r="K158">
        <v>15432264</v>
      </c>
      <c r="L158">
        <v>429101641.6953</v>
      </c>
      <c r="M158">
        <v>3500</v>
      </c>
      <c r="N158">
        <v>973.192103</v>
      </c>
      <c r="O158">
        <v>961.513797</v>
      </c>
      <c r="P158">
        <v>995.992603</v>
      </c>
      <c r="Q158">
        <v>973.192103</v>
      </c>
      <c r="S158" t="s">
        <v>379</v>
      </c>
      <c r="T158" t="s">
        <v>536</v>
      </c>
      <c r="U158">
        <f>L158*M158</f>
        <v>0</v>
      </c>
      <c r="V158">
        <f>SUMIF(D:D,D158,U:U)</f>
        <v>0</v>
      </c>
      <c r="W158">
        <f>U158/V158</f>
        <v>0</v>
      </c>
      <c r="X158">
        <f>VLOOKUP(C158,'S:\Risk Management\2. Derivatives Market\IMRManager\Instrument Mapping\[RiskFactorMapping.xlsx]Mapping'!$A:$B,2,FALSE)</f>
        <v>0</v>
      </c>
    </row>
    <row r="159" spans="1:24">
      <c r="A159">
        <v>29111989</v>
      </c>
      <c r="B159">
        <v>1000116</v>
      </c>
      <c r="C159" t="s">
        <v>52</v>
      </c>
      <c r="D159" t="s">
        <v>99</v>
      </c>
      <c r="E159" t="s">
        <v>119</v>
      </c>
      <c r="F159" t="s">
        <v>121</v>
      </c>
      <c r="G159">
        <v>61</v>
      </c>
      <c r="H159" t="s">
        <v>161</v>
      </c>
      <c r="I159" t="s">
        <v>290</v>
      </c>
      <c r="J159" t="s">
        <v>377</v>
      </c>
      <c r="K159">
        <v>15432264</v>
      </c>
      <c r="L159">
        <v>327148387.173628</v>
      </c>
      <c r="M159">
        <v>133197</v>
      </c>
      <c r="N159">
        <v>28236.416721</v>
      </c>
      <c r="O159">
        <v>27964.645689</v>
      </c>
      <c r="P159">
        <v>28954.638452</v>
      </c>
      <c r="Q159">
        <v>28236.416721</v>
      </c>
      <c r="S159" t="s">
        <v>379</v>
      </c>
      <c r="T159" t="s">
        <v>537</v>
      </c>
      <c r="U159">
        <f>L159*M159</f>
        <v>0</v>
      </c>
      <c r="V159">
        <f>SUMIF(D:D,D159,U:U)</f>
        <v>0</v>
      </c>
      <c r="W159">
        <f>U159/V159</f>
        <v>0</v>
      </c>
      <c r="X159">
        <f>VLOOKUP(C159,'S:\Risk Management\2. Derivatives Market\IMRManager\Instrument Mapping\[RiskFactorMapping.xlsx]Mapping'!$A:$B,2,FALSE)</f>
        <v>0</v>
      </c>
    </row>
    <row r="160" spans="1:24">
      <c r="A160">
        <v>29111990</v>
      </c>
      <c r="B160">
        <v>1000116</v>
      </c>
      <c r="C160" t="s">
        <v>52</v>
      </c>
      <c r="D160" t="s">
        <v>99</v>
      </c>
      <c r="E160" t="s">
        <v>119</v>
      </c>
      <c r="F160" t="s">
        <v>121</v>
      </c>
      <c r="G160">
        <v>67</v>
      </c>
      <c r="H160" t="s">
        <v>183</v>
      </c>
      <c r="I160" t="s">
        <v>312</v>
      </c>
      <c r="J160" t="s">
        <v>377</v>
      </c>
      <c r="K160">
        <v>15432264</v>
      </c>
      <c r="L160">
        <v>556167480.9250799</v>
      </c>
      <c r="M160">
        <v>25279</v>
      </c>
      <c r="N160">
        <v>9110.366275</v>
      </c>
      <c r="O160">
        <v>9054.865803999999</v>
      </c>
      <c r="P160">
        <v>9546.081012000001</v>
      </c>
      <c r="Q160">
        <v>9110.366275</v>
      </c>
      <c r="S160" t="s">
        <v>379</v>
      </c>
      <c r="T160" t="s">
        <v>538</v>
      </c>
      <c r="U160">
        <f>L160*M160</f>
        <v>0</v>
      </c>
      <c r="V160">
        <f>SUMIF(D:D,D160,U:U)</f>
        <v>0</v>
      </c>
      <c r="W160">
        <f>U160/V160</f>
        <v>0</v>
      </c>
      <c r="X160">
        <f>VLOOKUP(C160,'S:\Risk Management\2. Derivatives Market\IMRManager\Instrument Mapping\[RiskFactorMapping.xlsx]Mapping'!$A:$B,2,FALSE)</f>
        <v>0</v>
      </c>
    </row>
    <row r="161" spans="1:24">
      <c r="A161">
        <v>29111991</v>
      </c>
      <c r="B161">
        <v>1000116</v>
      </c>
      <c r="C161" t="s">
        <v>52</v>
      </c>
      <c r="D161" t="s">
        <v>99</v>
      </c>
      <c r="E161" t="s">
        <v>119</v>
      </c>
      <c r="F161" t="s">
        <v>121</v>
      </c>
      <c r="G161">
        <v>79</v>
      </c>
      <c r="H161" t="s">
        <v>162</v>
      </c>
      <c r="I161" t="s">
        <v>291</v>
      </c>
      <c r="J161" t="s">
        <v>377</v>
      </c>
      <c r="K161">
        <v>15432264</v>
      </c>
      <c r="L161">
        <v>889989735.610625</v>
      </c>
      <c r="M161">
        <v>55236</v>
      </c>
      <c r="N161">
        <v>31854.997449</v>
      </c>
      <c r="O161">
        <v>31584.521785</v>
      </c>
      <c r="P161">
        <v>32876.345854</v>
      </c>
      <c r="Q161">
        <v>31854.997449</v>
      </c>
      <c r="S161" t="s">
        <v>379</v>
      </c>
      <c r="T161" t="s">
        <v>539</v>
      </c>
      <c r="U161">
        <f>L161*M161</f>
        <v>0</v>
      </c>
      <c r="V161">
        <f>SUMIF(D:D,D161,U:U)</f>
        <v>0</v>
      </c>
      <c r="W161">
        <f>U161/V161</f>
        <v>0</v>
      </c>
      <c r="X161">
        <f>VLOOKUP(C161,'S:\Risk Management\2. Derivatives Market\IMRManager\Instrument Mapping\[RiskFactorMapping.xlsx]Mapping'!$A:$B,2,FALSE)</f>
        <v>0</v>
      </c>
    </row>
    <row r="162" spans="1:24">
      <c r="A162">
        <v>29111992</v>
      </c>
      <c r="B162">
        <v>1000116</v>
      </c>
      <c r="C162" t="s">
        <v>52</v>
      </c>
      <c r="D162" t="s">
        <v>99</v>
      </c>
      <c r="E162" t="s">
        <v>119</v>
      </c>
      <c r="F162" t="s">
        <v>121</v>
      </c>
      <c r="G162">
        <v>101</v>
      </c>
      <c r="H162" t="s">
        <v>163</v>
      </c>
      <c r="I162" t="s">
        <v>292</v>
      </c>
      <c r="J162" t="s">
        <v>377</v>
      </c>
      <c r="K162">
        <v>15432264</v>
      </c>
      <c r="L162">
        <v>778692918.481975</v>
      </c>
      <c r="M162">
        <v>18023</v>
      </c>
      <c r="N162">
        <v>9094.182467000001</v>
      </c>
      <c r="O162">
        <v>8942.301597</v>
      </c>
      <c r="P162">
        <v>9276.843181</v>
      </c>
      <c r="Q162">
        <v>9094.182467000001</v>
      </c>
      <c r="S162" t="s">
        <v>379</v>
      </c>
      <c r="T162" t="s">
        <v>540</v>
      </c>
      <c r="U162">
        <f>L162*M162</f>
        <v>0</v>
      </c>
      <c r="V162">
        <f>SUMIF(D:D,D162,U:U)</f>
        <v>0</v>
      </c>
      <c r="W162">
        <f>U162/V162</f>
        <v>0</v>
      </c>
      <c r="X162">
        <f>VLOOKUP(C162,'S:\Risk Management\2. Derivatives Market\IMRManager\Instrument Mapping\[RiskFactorMapping.xlsx]Mapping'!$A:$B,2,FALSE)</f>
        <v>0</v>
      </c>
    </row>
    <row r="163" spans="1:24">
      <c r="A163">
        <v>29111993</v>
      </c>
      <c r="B163">
        <v>1000116</v>
      </c>
      <c r="C163" t="s">
        <v>52</v>
      </c>
      <c r="D163" t="s">
        <v>99</v>
      </c>
      <c r="E163" t="s">
        <v>119</v>
      </c>
      <c r="F163" t="s">
        <v>121</v>
      </c>
      <c r="G163">
        <v>105</v>
      </c>
      <c r="H163" t="s">
        <v>164</v>
      </c>
      <c r="I163" t="s">
        <v>293</v>
      </c>
      <c r="J163" t="s">
        <v>377</v>
      </c>
      <c r="K163">
        <v>15432264</v>
      </c>
      <c r="L163">
        <v>361855077.74498</v>
      </c>
      <c r="M163">
        <v>24241</v>
      </c>
      <c r="N163">
        <v>5684.019492</v>
      </c>
      <c r="O163">
        <v>5587.648385</v>
      </c>
      <c r="P163">
        <v>5794.928334</v>
      </c>
      <c r="Q163">
        <v>5684.019492</v>
      </c>
      <c r="S163" t="s">
        <v>379</v>
      </c>
      <c r="T163" t="s">
        <v>541</v>
      </c>
      <c r="U163">
        <f>L163*M163</f>
        <v>0</v>
      </c>
      <c r="V163">
        <f>SUMIF(D:D,D163,U:U)</f>
        <v>0</v>
      </c>
      <c r="W163">
        <f>U163/V163</f>
        <v>0</v>
      </c>
      <c r="X163">
        <f>VLOOKUP(C163,'S:\Risk Management\2. Derivatives Market\IMRManager\Instrument Mapping\[RiskFactorMapping.xlsx]Mapping'!$A:$B,2,FALSE)</f>
        <v>0</v>
      </c>
    </row>
    <row r="164" spans="1:24">
      <c r="A164">
        <v>29111994</v>
      </c>
      <c r="B164">
        <v>1000116</v>
      </c>
      <c r="C164" t="s">
        <v>52</v>
      </c>
      <c r="D164" t="s">
        <v>99</v>
      </c>
      <c r="E164" t="s">
        <v>119</v>
      </c>
      <c r="F164" t="s">
        <v>121</v>
      </c>
      <c r="G164">
        <v>106</v>
      </c>
      <c r="H164" t="s">
        <v>153</v>
      </c>
      <c r="I164" t="s">
        <v>282</v>
      </c>
      <c r="J164" t="s">
        <v>377</v>
      </c>
      <c r="K164">
        <v>15432264</v>
      </c>
      <c r="L164">
        <v>240961196.618916</v>
      </c>
      <c r="M164">
        <v>111370</v>
      </c>
      <c r="N164">
        <v>17389.443614</v>
      </c>
      <c r="O164">
        <v>17233.770854</v>
      </c>
      <c r="P164">
        <v>18163.435461</v>
      </c>
      <c r="Q164">
        <v>17389.443614</v>
      </c>
      <c r="S164" t="s">
        <v>379</v>
      </c>
      <c r="T164" t="s">
        <v>542</v>
      </c>
      <c r="U164">
        <f>L164*M164</f>
        <v>0</v>
      </c>
      <c r="V164">
        <f>SUMIF(D:D,D164,U:U)</f>
        <v>0</v>
      </c>
      <c r="W164">
        <f>U164/V164</f>
        <v>0</v>
      </c>
      <c r="X164">
        <f>VLOOKUP(C164,'S:\Risk Management\2. Derivatives Market\IMRManager\Instrument Mapping\[RiskFactorMapping.xlsx]Mapping'!$A:$B,2,FALSE)</f>
        <v>0</v>
      </c>
    </row>
    <row r="165" spans="1:24">
      <c r="A165">
        <v>29111995</v>
      </c>
      <c r="B165">
        <v>1000116</v>
      </c>
      <c r="C165" t="s">
        <v>52</v>
      </c>
      <c r="D165" t="s">
        <v>99</v>
      </c>
      <c r="E165" t="s">
        <v>119</v>
      </c>
      <c r="F165" t="s">
        <v>121</v>
      </c>
      <c r="G165">
        <v>10268</v>
      </c>
      <c r="H165" t="s">
        <v>189</v>
      </c>
      <c r="I165" t="s">
        <v>318</v>
      </c>
      <c r="J165" t="s">
        <v>377</v>
      </c>
      <c r="K165">
        <v>15432264</v>
      </c>
      <c r="L165">
        <v>1502399056.27795</v>
      </c>
      <c r="M165">
        <v>2176</v>
      </c>
      <c r="N165">
        <v>2118.432102</v>
      </c>
      <c r="O165">
        <v>2090.199321</v>
      </c>
      <c r="P165">
        <v>2160.294501</v>
      </c>
      <c r="Q165">
        <v>2118.432102</v>
      </c>
      <c r="S165" t="s">
        <v>379</v>
      </c>
      <c r="T165" t="s">
        <v>543</v>
      </c>
      <c r="U165">
        <f>L165*M165</f>
        <v>0</v>
      </c>
      <c r="V165">
        <f>SUMIF(D:D,D165,U:U)</f>
        <v>0</v>
      </c>
      <c r="W165">
        <f>U165/V165</f>
        <v>0</v>
      </c>
      <c r="X165">
        <f>VLOOKUP(C165,'S:\Risk Management\2. Derivatives Market\IMRManager\Instrument Mapping\[RiskFactorMapping.xlsx]Mapping'!$A:$B,2,FALSE)</f>
        <v>0</v>
      </c>
    </row>
    <row r="166" spans="1:24">
      <c r="A166">
        <v>29111996</v>
      </c>
      <c r="B166">
        <v>1000116</v>
      </c>
      <c r="C166" t="s">
        <v>52</v>
      </c>
      <c r="D166" t="s">
        <v>99</v>
      </c>
      <c r="E166" t="s">
        <v>119</v>
      </c>
      <c r="F166" t="s">
        <v>121</v>
      </c>
      <c r="G166">
        <v>88812</v>
      </c>
      <c r="H166" t="s">
        <v>124</v>
      </c>
      <c r="I166" t="s">
        <v>253</v>
      </c>
      <c r="J166" t="s">
        <v>377</v>
      </c>
      <c r="K166">
        <v>15432264</v>
      </c>
      <c r="L166">
        <v>2822681303.6025</v>
      </c>
      <c r="M166">
        <v>3478</v>
      </c>
      <c r="N166">
        <v>6361.532937</v>
      </c>
      <c r="O166">
        <v>6321.293223</v>
      </c>
      <c r="P166">
        <v>6639.552778</v>
      </c>
      <c r="Q166">
        <v>6361.532937</v>
      </c>
      <c r="S166" t="s">
        <v>379</v>
      </c>
      <c r="T166" t="s">
        <v>544</v>
      </c>
      <c r="U166">
        <f>L166*M166</f>
        <v>0</v>
      </c>
      <c r="V166">
        <f>SUMIF(D:D,D166,U:U)</f>
        <v>0</v>
      </c>
      <c r="W166">
        <f>U166/V166</f>
        <v>0</v>
      </c>
      <c r="X166">
        <f>VLOOKUP(C166,'S:\Risk Management\2. Derivatives Market\IMRManager\Instrument Mapping\[RiskFactorMapping.xlsx]Mapping'!$A:$B,2,FALSE)</f>
        <v>0</v>
      </c>
    </row>
    <row r="167" spans="1:24">
      <c r="A167">
        <v>29111579</v>
      </c>
      <c r="B167">
        <v>1000117</v>
      </c>
      <c r="C167" t="s">
        <v>53</v>
      </c>
      <c r="D167" t="s">
        <v>100</v>
      </c>
      <c r="E167" t="s">
        <v>119</v>
      </c>
      <c r="F167" t="s">
        <v>121</v>
      </c>
      <c r="G167">
        <v>61</v>
      </c>
      <c r="H167" t="s">
        <v>161</v>
      </c>
      <c r="I167" t="s">
        <v>290</v>
      </c>
      <c r="J167" t="s">
        <v>377</v>
      </c>
      <c r="K167">
        <v>68353427</v>
      </c>
      <c r="L167">
        <v>327148387.173628</v>
      </c>
      <c r="M167">
        <v>133197</v>
      </c>
      <c r="N167">
        <v>6374.981568</v>
      </c>
      <c r="O167">
        <v>6313.623381</v>
      </c>
      <c r="P167">
        <v>6537.135652</v>
      </c>
      <c r="Q167">
        <v>6374.981568</v>
      </c>
      <c r="S167" t="s">
        <v>379</v>
      </c>
      <c r="T167" t="s">
        <v>545</v>
      </c>
      <c r="U167">
        <f>L167*M167</f>
        <v>0</v>
      </c>
      <c r="V167">
        <f>SUMIF(D:D,D167,U:U)</f>
        <v>0</v>
      </c>
      <c r="W167">
        <f>U167/V167</f>
        <v>0</v>
      </c>
      <c r="X167">
        <f>VLOOKUP(C167,'S:\Risk Management\2. Derivatives Market\IMRManager\Instrument Mapping\[RiskFactorMapping.xlsx]Mapping'!$A:$B,2,FALSE)</f>
        <v>0</v>
      </c>
    </row>
    <row r="168" spans="1:24">
      <c r="A168">
        <v>29111580</v>
      </c>
      <c r="B168">
        <v>1000117</v>
      </c>
      <c r="C168" t="s">
        <v>53</v>
      </c>
      <c r="D168" t="s">
        <v>100</v>
      </c>
      <c r="E168" t="s">
        <v>119</v>
      </c>
      <c r="F168" t="s">
        <v>121</v>
      </c>
      <c r="G168">
        <v>67</v>
      </c>
      <c r="H168" t="s">
        <v>183</v>
      </c>
      <c r="I168" t="s">
        <v>312</v>
      </c>
      <c r="J168" t="s">
        <v>377</v>
      </c>
      <c r="K168">
        <v>68353427</v>
      </c>
      <c r="L168">
        <v>556167480.9250799</v>
      </c>
      <c r="M168">
        <v>25279</v>
      </c>
      <c r="N168">
        <v>2056.86216</v>
      </c>
      <c r="O168">
        <v>2044.331728</v>
      </c>
      <c r="P168">
        <v>2155.234182</v>
      </c>
      <c r="Q168">
        <v>2056.86216</v>
      </c>
      <c r="S168" t="s">
        <v>379</v>
      </c>
      <c r="T168" t="s">
        <v>546</v>
      </c>
      <c r="U168">
        <f>L168*M168</f>
        <v>0</v>
      </c>
      <c r="V168">
        <f>SUMIF(D:D,D168,U:U)</f>
        <v>0</v>
      </c>
      <c r="W168">
        <f>U168/V168</f>
        <v>0</v>
      </c>
      <c r="X168">
        <f>VLOOKUP(C168,'S:\Risk Management\2. Derivatives Market\IMRManager\Instrument Mapping\[RiskFactorMapping.xlsx]Mapping'!$A:$B,2,FALSE)</f>
        <v>0</v>
      </c>
    </row>
    <row r="169" spans="1:24">
      <c r="A169">
        <v>29111581</v>
      </c>
      <c r="B169">
        <v>1000117</v>
      </c>
      <c r="C169" t="s">
        <v>53</v>
      </c>
      <c r="D169" t="s">
        <v>100</v>
      </c>
      <c r="E169" t="s">
        <v>119</v>
      </c>
      <c r="F169" t="s">
        <v>121</v>
      </c>
      <c r="G169">
        <v>79</v>
      </c>
      <c r="H169" t="s">
        <v>162</v>
      </c>
      <c r="I169" t="s">
        <v>291</v>
      </c>
      <c r="J169" t="s">
        <v>377</v>
      </c>
      <c r="K169">
        <v>68353427</v>
      </c>
      <c r="L169">
        <v>889989735.610625</v>
      </c>
      <c r="M169">
        <v>55236</v>
      </c>
      <c r="N169">
        <v>7191.954404</v>
      </c>
      <c r="O169">
        <v>7130.888675</v>
      </c>
      <c r="P169">
        <v>7422.545889</v>
      </c>
      <c r="Q169">
        <v>7191.954404</v>
      </c>
      <c r="S169" t="s">
        <v>379</v>
      </c>
      <c r="T169" t="s">
        <v>547</v>
      </c>
      <c r="U169">
        <f>L169*M169</f>
        <v>0</v>
      </c>
      <c r="V169">
        <f>SUMIF(D:D,D169,U:U)</f>
        <v>0</v>
      </c>
      <c r="W169">
        <f>U169/V169</f>
        <v>0</v>
      </c>
      <c r="X169">
        <f>VLOOKUP(C169,'S:\Risk Management\2. Derivatives Market\IMRManager\Instrument Mapping\[RiskFactorMapping.xlsx]Mapping'!$A:$B,2,FALSE)</f>
        <v>0</v>
      </c>
    </row>
    <row r="170" spans="1:24">
      <c r="A170">
        <v>29111582</v>
      </c>
      <c r="B170">
        <v>1000117</v>
      </c>
      <c r="C170" t="s">
        <v>53</v>
      </c>
      <c r="D170" t="s">
        <v>100</v>
      </c>
      <c r="E170" t="s">
        <v>119</v>
      </c>
      <c r="F170" t="s">
        <v>121</v>
      </c>
      <c r="G170">
        <v>101</v>
      </c>
      <c r="H170" t="s">
        <v>163</v>
      </c>
      <c r="I170" t="s">
        <v>292</v>
      </c>
      <c r="J170" t="s">
        <v>377</v>
      </c>
      <c r="K170">
        <v>68353427</v>
      </c>
      <c r="L170">
        <v>778692918.481975</v>
      </c>
      <c r="M170">
        <v>18023</v>
      </c>
      <c r="N170">
        <v>2053.208315</v>
      </c>
      <c r="O170">
        <v>2018.917925</v>
      </c>
      <c r="P170">
        <v>2094.44792</v>
      </c>
      <c r="Q170">
        <v>2053.208315</v>
      </c>
      <c r="S170" t="s">
        <v>379</v>
      </c>
      <c r="T170" t="s">
        <v>548</v>
      </c>
      <c r="U170">
        <f>L170*M170</f>
        <v>0</v>
      </c>
      <c r="V170">
        <f>SUMIF(D:D,D170,U:U)</f>
        <v>0</v>
      </c>
      <c r="W170">
        <f>U170/V170</f>
        <v>0</v>
      </c>
      <c r="X170">
        <f>VLOOKUP(C170,'S:\Risk Management\2. Derivatives Market\IMRManager\Instrument Mapping\[RiskFactorMapping.xlsx]Mapping'!$A:$B,2,FALSE)</f>
        <v>0</v>
      </c>
    </row>
    <row r="171" spans="1:24">
      <c r="A171">
        <v>29111583</v>
      </c>
      <c r="B171">
        <v>1000117</v>
      </c>
      <c r="C171" t="s">
        <v>53</v>
      </c>
      <c r="D171" t="s">
        <v>100</v>
      </c>
      <c r="E171" t="s">
        <v>119</v>
      </c>
      <c r="F171" t="s">
        <v>121</v>
      </c>
      <c r="G171">
        <v>105</v>
      </c>
      <c r="H171" t="s">
        <v>164</v>
      </c>
      <c r="I171" t="s">
        <v>293</v>
      </c>
      <c r="J171" t="s">
        <v>377</v>
      </c>
      <c r="K171">
        <v>68353427</v>
      </c>
      <c r="L171">
        <v>361855077.74498</v>
      </c>
      <c r="M171">
        <v>24241</v>
      </c>
      <c r="N171">
        <v>1283.290293</v>
      </c>
      <c r="O171">
        <v>1261.532432</v>
      </c>
      <c r="P171">
        <v>1308.330362</v>
      </c>
      <c r="Q171">
        <v>1283.290293</v>
      </c>
      <c r="S171" t="s">
        <v>379</v>
      </c>
      <c r="T171" t="s">
        <v>549</v>
      </c>
      <c r="U171">
        <f>L171*M171</f>
        <v>0</v>
      </c>
      <c r="V171">
        <f>SUMIF(D:D,D171,U:U)</f>
        <v>0</v>
      </c>
      <c r="W171">
        <f>U171/V171</f>
        <v>0</v>
      </c>
      <c r="X171">
        <f>VLOOKUP(C171,'S:\Risk Management\2. Derivatives Market\IMRManager\Instrument Mapping\[RiskFactorMapping.xlsx]Mapping'!$A:$B,2,FALSE)</f>
        <v>0</v>
      </c>
    </row>
    <row r="172" spans="1:24">
      <c r="A172">
        <v>29111584</v>
      </c>
      <c r="B172">
        <v>1000117</v>
      </c>
      <c r="C172" t="s">
        <v>53</v>
      </c>
      <c r="D172" t="s">
        <v>100</v>
      </c>
      <c r="E172" t="s">
        <v>119</v>
      </c>
      <c r="F172" t="s">
        <v>121</v>
      </c>
      <c r="G172">
        <v>106</v>
      </c>
      <c r="H172" t="s">
        <v>153</v>
      </c>
      <c r="I172" t="s">
        <v>282</v>
      </c>
      <c r="J172" t="s">
        <v>377</v>
      </c>
      <c r="K172">
        <v>68353427</v>
      </c>
      <c r="L172">
        <v>240961196.618916</v>
      </c>
      <c r="M172">
        <v>111370</v>
      </c>
      <c r="N172">
        <v>3926.042869</v>
      </c>
      <c r="O172">
        <v>3890.896378</v>
      </c>
      <c r="P172">
        <v>4100.788263</v>
      </c>
      <c r="Q172">
        <v>3926.042869</v>
      </c>
      <c r="S172" t="s">
        <v>379</v>
      </c>
      <c r="T172" t="s">
        <v>550</v>
      </c>
      <c r="U172">
        <f>L172*M172</f>
        <v>0</v>
      </c>
      <c r="V172">
        <f>SUMIF(D:D,D172,U:U)</f>
        <v>0</v>
      </c>
      <c r="W172">
        <f>U172/V172</f>
        <v>0</v>
      </c>
      <c r="X172">
        <f>VLOOKUP(C172,'S:\Risk Management\2. Derivatives Market\IMRManager\Instrument Mapping\[RiskFactorMapping.xlsx]Mapping'!$A:$B,2,FALSE)</f>
        <v>0</v>
      </c>
    </row>
    <row r="173" spans="1:24">
      <c r="A173">
        <v>29111585</v>
      </c>
      <c r="B173">
        <v>1000117</v>
      </c>
      <c r="C173" t="s">
        <v>53</v>
      </c>
      <c r="D173" t="s">
        <v>100</v>
      </c>
      <c r="E173" t="s">
        <v>119</v>
      </c>
      <c r="F173" t="s">
        <v>121</v>
      </c>
      <c r="G173">
        <v>119</v>
      </c>
      <c r="H173" t="s">
        <v>154</v>
      </c>
      <c r="I173" t="s">
        <v>283</v>
      </c>
      <c r="J173" t="s">
        <v>377</v>
      </c>
      <c r="K173">
        <v>68353427</v>
      </c>
      <c r="L173">
        <v>277400209.748928</v>
      </c>
      <c r="M173">
        <v>78753</v>
      </c>
      <c r="N173">
        <v>3196.050246</v>
      </c>
      <c r="O173">
        <v>3166.424496</v>
      </c>
      <c r="P173">
        <v>3284.115831</v>
      </c>
      <c r="Q173">
        <v>3196.050246</v>
      </c>
      <c r="S173" t="s">
        <v>379</v>
      </c>
      <c r="T173" t="s">
        <v>551</v>
      </c>
      <c r="U173">
        <f>L173*M173</f>
        <v>0</v>
      </c>
      <c r="V173">
        <f>SUMIF(D:D,D173,U:U)</f>
        <v>0</v>
      </c>
      <c r="W173">
        <f>U173/V173</f>
        <v>0</v>
      </c>
      <c r="X173">
        <f>VLOOKUP(C173,'S:\Risk Management\2. Derivatives Market\IMRManager\Instrument Mapping\[RiskFactorMapping.xlsx]Mapping'!$A:$B,2,FALSE)</f>
        <v>0</v>
      </c>
    </row>
    <row r="174" spans="1:24">
      <c r="A174">
        <v>29111586</v>
      </c>
      <c r="B174">
        <v>1000117</v>
      </c>
      <c r="C174" t="s">
        <v>53</v>
      </c>
      <c r="D174" t="s">
        <v>100</v>
      </c>
      <c r="E174" t="s">
        <v>119</v>
      </c>
      <c r="F174" t="s">
        <v>121</v>
      </c>
      <c r="G174">
        <v>193</v>
      </c>
      <c r="H174" t="s">
        <v>190</v>
      </c>
      <c r="I174" t="s">
        <v>319</v>
      </c>
      <c r="J174" t="s">
        <v>377</v>
      </c>
      <c r="K174">
        <v>68353427</v>
      </c>
      <c r="L174">
        <v>244862284.621999</v>
      </c>
      <c r="M174">
        <v>13308</v>
      </c>
      <c r="N174">
        <v>476.7321</v>
      </c>
      <c r="O174">
        <v>473.293095</v>
      </c>
      <c r="P174">
        <v>479.705407</v>
      </c>
      <c r="Q174">
        <v>476.7321</v>
      </c>
      <c r="S174" t="s">
        <v>379</v>
      </c>
      <c r="T174" t="s">
        <v>552</v>
      </c>
      <c r="U174">
        <f>L174*M174</f>
        <v>0</v>
      </c>
      <c r="V174">
        <f>SUMIF(D:D,D174,U:U)</f>
        <v>0</v>
      </c>
      <c r="W174">
        <f>U174/V174</f>
        <v>0</v>
      </c>
      <c r="X174">
        <f>VLOOKUP(C174,'S:\Risk Management\2. Derivatives Market\IMRManager\Instrument Mapping\[RiskFactorMapping.xlsx]Mapping'!$A:$B,2,FALSE)</f>
        <v>0</v>
      </c>
    </row>
    <row r="175" spans="1:24">
      <c r="A175">
        <v>29111587</v>
      </c>
      <c r="B175">
        <v>1000117</v>
      </c>
      <c r="C175" t="s">
        <v>53</v>
      </c>
      <c r="D175" t="s">
        <v>100</v>
      </c>
      <c r="E175" t="s">
        <v>119</v>
      </c>
      <c r="F175" t="s">
        <v>121</v>
      </c>
      <c r="G175">
        <v>201</v>
      </c>
      <c r="H175" t="s">
        <v>156</v>
      </c>
      <c r="I175" t="s">
        <v>285</v>
      </c>
      <c r="J175" t="s">
        <v>377</v>
      </c>
      <c r="K175">
        <v>68353427</v>
      </c>
      <c r="L175">
        <v>444590907.525072</v>
      </c>
      <c r="M175">
        <v>27011</v>
      </c>
      <c r="N175">
        <v>1756.875336</v>
      </c>
      <c r="O175">
        <v>1756.875336</v>
      </c>
      <c r="P175">
        <v>1787.055268</v>
      </c>
      <c r="Q175">
        <v>1756.875336</v>
      </c>
      <c r="S175" t="s">
        <v>379</v>
      </c>
      <c r="T175" t="s">
        <v>553</v>
      </c>
      <c r="U175">
        <f>L175*M175</f>
        <v>0</v>
      </c>
      <c r="V175">
        <f>SUMIF(D:D,D175,U:U)</f>
        <v>0</v>
      </c>
      <c r="W175">
        <f>U175/V175</f>
        <v>0</v>
      </c>
      <c r="X175">
        <f>VLOOKUP(C175,'S:\Risk Management\2. Derivatives Market\IMRManager\Instrument Mapping\[RiskFactorMapping.xlsx]Mapping'!$A:$B,2,FALSE)</f>
        <v>0</v>
      </c>
    </row>
    <row r="176" spans="1:24">
      <c r="A176">
        <v>29111588</v>
      </c>
      <c r="B176">
        <v>1000117</v>
      </c>
      <c r="C176" t="s">
        <v>53</v>
      </c>
      <c r="D176" t="s">
        <v>100</v>
      </c>
      <c r="E176" t="s">
        <v>119</v>
      </c>
      <c r="F176" t="s">
        <v>121</v>
      </c>
      <c r="G176">
        <v>209</v>
      </c>
      <c r="H176" t="s">
        <v>177</v>
      </c>
      <c r="I176" t="s">
        <v>306</v>
      </c>
      <c r="J176" t="s">
        <v>377</v>
      </c>
      <c r="K176">
        <v>68353427</v>
      </c>
      <c r="L176">
        <v>1284985392.67533</v>
      </c>
      <c r="M176">
        <v>32305</v>
      </c>
      <c r="N176">
        <v>6073.06099</v>
      </c>
      <c r="O176">
        <v>6055.953776</v>
      </c>
      <c r="P176">
        <v>6127.578486</v>
      </c>
      <c r="Q176">
        <v>6073.06099</v>
      </c>
      <c r="S176" t="s">
        <v>379</v>
      </c>
      <c r="T176" t="s">
        <v>554</v>
      </c>
      <c r="U176">
        <f>L176*M176</f>
        <v>0</v>
      </c>
      <c r="V176">
        <f>SUMIF(D:D,D176,U:U)</f>
        <v>0</v>
      </c>
      <c r="W176">
        <f>U176/V176</f>
        <v>0</v>
      </c>
      <c r="X176">
        <f>VLOOKUP(C176,'S:\Risk Management\2. Derivatives Market\IMRManager\Instrument Mapping\[RiskFactorMapping.xlsx]Mapping'!$A:$B,2,FALSE)</f>
        <v>0</v>
      </c>
    </row>
    <row r="177" spans="1:24">
      <c r="A177">
        <v>29111589</v>
      </c>
      <c r="B177">
        <v>1000117</v>
      </c>
      <c r="C177" t="s">
        <v>53</v>
      </c>
      <c r="D177" t="s">
        <v>100</v>
      </c>
      <c r="E177" t="s">
        <v>119</v>
      </c>
      <c r="F177" t="s">
        <v>121</v>
      </c>
      <c r="G177">
        <v>213</v>
      </c>
      <c r="H177" t="s">
        <v>171</v>
      </c>
      <c r="I177" t="s">
        <v>300</v>
      </c>
      <c r="J177" t="s">
        <v>377</v>
      </c>
      <c r="K177">
        <v>68353427</v>
      </c>
      <c r="L177">
        <v>828060648.099764</v>
      </c>
      <c r="M177">
        <v>21827</v>
      </c>
      <c r="N177">
        <v>2644.209743</v>
      </c>
      <c r="O177">
        <v>2607.62426</v>
      </c>
      <c r="P177">
        <v>2681.52209</v>
      </c>
      <c r="Q177">
        <v>2644.209743</v>
      </c>
      <c r="S177" t="s">
        <v>379</v>
      </c>
      <c r="T177" t="s">
        <v>555</v>
      </c>
      <c r="U177">
        <f>L177*M177</f>
        <v>0</v>
      </c>
      <c r="V177">
        <f>SUMIF(D:D,D177,U:U)</f>
        <v>0</v>
      </c>
      <c r="W177">
        <f>U177/V177</f>
        <v>0</v>
      </c>
      <c r="X177">
        <f>VLOOKUP(C177,'S:\Risk Management\2. Derivatives Market\IMRManager\Instrument Mapping\[RiskFactorMapping.xlsx]Mapping'!$A:$B,2,FALSE)</f>
        <v>0</v>
      </c>
    </row>
    <row r="178" spans="1:24">
      <c r="A178">
        <v>29111590</v>
      </c>
      <c r="B178">
        <v>1000117</v>
      </c>
      <c r="C178" t="s">
        <v>53</v>
      </c>
      <c r="D178" t="s">
        <v>100</v>
      </c>
      <c r="E178" t="s">
        <v>119</v>
      </c>
      <c r="F178" t="s">
        <v>121</v>
      </c>
      <c r="G178">
        <v>264</v>
      </c>
      <c r="H178" t="s">
        <v>158</v>
      </c>
      <c r="I178" t="s">
        <v>287</v>
      </c>
      <c r="J178" t="s">
        <v>377</v>
      </c>
      <c r="K178">
        <v>68353427</v>
      </c>
      <c r="L178">
        <v>3364586598.77446</v>
      </c>
      <c r="M178">
        <v>1742</v>
      </c>
      <c r="N178">
        <v>857.4712500000001</v>
      </c>
      <c r="O178">
        <v>855.994549</v>
      </c>
      <c r="P178">
        <v>863.378056</v>
      </c>
      <c r="Q178">
        <v>857.4712500000001</v>
      </c>
      <c r="S178" t="s">
        <v>379</v>
      </c>
      <c r="T178" t="s">
        <v>556</v>
      </c>
      <c r="U178">
        <f>L178*M178</f>
        <v>0</v>
      </c>
      <c r="V178">
        <f>SUMIF(D:D,D178,U:U)</f>
        <v>0</v>
      </c>
      <c r="W178">
        <f>U178/V178</f>
        <v>0</v>
      </c>
      <c r="X178">
        <f>VLOOKUP(C178,'S:\Risk Management\2. Derivatives Market\IMRManager\Instrument Mapping\[RiskFactorMapping.xlsx]Mapping'!$A:$B,2,FALSE)</f>
        <v>0</v>
      </c>
    </row>
    <row r="179" spans="1:24">
      <c r="A179">
        <v>29111591</v>
      </c>
      <c r="B179">
        <v>1000117</v>
      </c>
      <c r="C179" t="s">
        <v>53</v>
      </c>
      <c r="D179" t="s">
        <v>100</v>
      </c>
      <c r="E179" t="s">
        <v>119</v>
      </c>
      <c r="F179" t="s">
        <v>121</v>
      </c>
      <c r="G179">
        <v>356</v>
      </c>
      <c r="H179" t="s">
        <v>167</v>
      </c>
      <c r="I179" t="s">
        <v>296</v>
      </c>
      <c r="J179" t="s">
        <v>377</v>
      </c>
      <c r="K179">
        <v>68353427</v>
      </c>
      <c r="L179">
        <v>46643309.952085</v>
      </c>
      <c r="M179">
        <v>373012</v>
      </c>
      <c r="N179">
        <v>2545.375571</v>
      </c>
      <c r="O179">
        <v>2483.879092</v>
      </c>
      <c r="P179">
        <v>2566.700083</v>
      </c>
      <c r="Q179">
        <v>2545.375571</v>
      </c>
      <c r="S179" t="s">
        <v>379</v>
      </c>
      <c r="T179" t="s">
        <v>557</v>
      </c>
      <c r="U179">
        <f>L179*M179</f>
        <v>0</v>
      </c>
      <c r="V179">
        <f>SUMIF(D:D,D179,U:U)</f>
        <v>0</v>
      </c>
      <c r="W179">
        <f>U179/V179</f>
        <v>0</v>
      </c>
      <c r="X179">
        <f>VLOOKUP(C179,'S:\Risk Management\2. Derivatives Market\IMRManager\Instrument Mapping\[RiskFactorMapping.xlsx]Mapping'!$A:$B,2,FALSE)</f>
        <v>0</v>
      </c>
    </row>
    <row r="180" spans="1:24">
      <c r="A180">
        <v>29111592</v>
      </c>
      <c r="B180">
        <v>1000117</v>
      </c>
      <c r="C180" t="s">
        <v>53</v>
      </c>
      <c r="D180" t="s">
        <v>100</v>
      </c>
      <c r="E180" t="s">
        <v>119</v>
      </c>
      <c r="F180" t="s">
        <v>121</v>
      </c>
      <c r="G180">
        <v>435</v>
      </c>
      <c r="H180" t="s">
        <v>165</v>
      </c>
      <c r="I180" t="s">
        <v>294</v>
      </c>
      <c r="J180" t="s">
        <v>377</v>
      </c>
      <c r="K180">
        <v>68353427</v>
      </c>
      <c r="L180">
        <v>585432848.38896</v>
      </c>
      <c r="M180">
        <v>16358</v>
      </c>
      <c r="N180">
        <v>1401.028588</v>
      </c>
      <c r="O180">
        <v>1371.651353</v>
      </c>
      <c r="P180">
        <v>1413.190592</v>
      </c>
      <c r="Q180">
        <v>1401.028588</v>
      </c>
      <c r="S180" t="s">
        <v>379</v>
      </c>
      <c r="T180" t="s">
        <v>558</v>
      </c>
      <c r="U180">
        <f>L180*M180</f>
        <v>0</v>
      </c>
      <c r="V180">
        <f>SUMIF(D:D,D180,U:U)</f>
        <v>0</v>
      </c>
      <c r="W180">
        <f>U180/V180</f>
        <v>0</v>
      </c>
      <c r="X180">
        <f>VLOOKUP(C180,'S:\Risk Management\2. Derivatives Market\IMRManager\Instrument Mapping\[RiskFactorMapping.xlsx]Mapping'!$A:$B,2,FALSE)</f>
        <v>0</v>
      </c>
    </row>
    <row r="181" spans="1:24">
      <c r="A181">
        <v>29111593</v>
      </c>
      <c r="B181">
        <v>1000117</v>
      </c>
      <c r="C181" t="s">
        <v>53</v>
      </c>
      <c r="D181" t="s">
        <v>100</v>
      </c>
      <c r="E181" t="s">
        <v>119</v>
      </c>
      <c r="F181" t="s">
        <v>121</v>
      </c>
      <c r="G181">
        <v>780</v>
      </c>
      <c r="H181" t="s">
        <v>186</v>
      </c>
      <c r="I181" t="s">
        <v>315</v>
      </c>
      <c r="J181" t="s">
        <v>377</v>
      </c>
      <c r="K181">
        <v>68353427</v>
      </c>
      <c r="L181">
        <v>476035181.510526</v>
      </c>
      <c r="M181">
        <v>28800</v>
      </c>
      <c r="N181">
        <v>2005.72434</v>
      </c>
      <c r="O181">
        <v>1991.795699</v>
      </c>
      <c r="P181">
        <v>2017.563685</v>
      </c>
      <c r="Q181">
        <v>2005.72434</v>
      </c>
      <c r="S181" t="s">
        <v>379</v>
      </c>
      <c r="T181" t="s">
        <v>559</v>
      </c>
      <c r="U181">
        <f>L181*M181</f>
        <v>0</v>
      </c>
      <c r="V181">
        <f>SUMIF(D:D,D181,U:U)</f>
        <v>0</v>
      </c>
      <c r="W181">
        <f>U181/V181</f>
        <v>0</v>
      </c>
      <c r="X181">
        <f>VLOOKUP(C181,'S:\Risk Management\2. Derivatives Market\IMRManager\Instrument Mapping\[RiskFactorMapping.xlsx]Mapping'!$A:$B,2,FALSE)</f>
        <v>0</v>
      </c>
    </row>
    <row r="182" spans="1:24">
      <c r="A182">
        <v>29111594</v>
      </c>
      <c r="B182">
        <v>1000117</v>
      </c>
      <c r="C182" t="s">
        <v>53</v>
      </c>
      <c r="D182" t="s">
        <v>100</v>
      </c>
      <c r="E182" t="s">
        <v>119</v>
      </c>
      <c r="F182" t="s">
        <v>121</v>
      </c>
      <c r="G182">
        <v>1172</v>
      </c>
      <c r="H182" t="s">
        <v>129</v>
      </c>
      <c r="I182" t="s">
        <v>258</v>
      </c>
      <c r="J182" t="s">
        <v>377</v>
      </c>
      <c r="K182">
        <v>68353427</v>
      </c>
      <c r="L182">
        <v>5094065805.51612</v>
      </c>
      <c r="M182">
        <v>9736</v>
      </c>
      <c r="N182">
        <v>7255.791971</v>
      </c>
      <c r="O182">
        <v>7237.160623</v>
      </c>
      <c r="P182">
        <v>7308.704998</v>
      </c>
      <c r="Q182">
        <v>7255.791971</v>
      </c>
      <c r="S182" t="s">
        <v>379</v>
      </c>
      <c r="T182" t="s">
        <v>560</v>
      </c>
      <c r="U182">
        <f>L182*M182</f>
        <v>0</v>
      </c>
      <c r="V182">
        <f>SUMIF(D:D,D182,U:U)</f>
        <v>0</v>
      </c>
      <c r="W182">
        <f>U182/V182</f>
        <v>0</v>
      </c>
      <c r="X182">
        <f>VLOOKUP(C182,'S:\Risk Management\2. Derivatives Market\IMRManager\Instrument Mapping\[RiskFactorMapping.xlsx]Mapping'!$A:$B,2,FALSE)</f>
        <v>0</v>
      </c>
    </row>
    <row r="183" spans="1:24">
      <c r="A183">
        <v>29111595</v>
      </c>
      <c r="B183">
        <v>1000117</v>
      </c>
      <c r="C183" t="s">
        <v>53</v>
      </c>
      <c r="D183" t="s">
        <v>100</v>
      </c>
      <c r="E183" t="s">
        <v>119</v>
      </c>
      <c r="F183" t="s">
        <v>121</v>
      </c>
      <c r="G183">
        <v>1181</v>
      </c>
      <c r="H183" t="s">
        <v>172</v>
      </c>
      <c r="I183" t="s">
        <v>301</v>
      </c>
      <c r="J183" t="s">
        <v>377</v>
      </c>
      <c r="K183">
        <v>68353427</v>
      </c>
      <c r="L183">
        <v>254432425.95102</v>
      </c>
      <c r="M183">
        <v>18054</v>
      </c>
      <c r="N183">
        <v>672.025269</v>
      </c>
      <c r="O183">
        <v>661.416694</v>
      </c>
      <c r="P183">
        <v>692.349064</v>
      </c>
      <c r="Q183">
        <v>672.025269</v>
      </c>
      <c r="S183" t="s">
        <v>379</v>
      </c>
      <c r="T183" t="s">
        <v>561</v>
      </c>
      <c r="U183">
        <f>L183*M183</f>
        <v>0</v>
      </c>
      <c r="V183">
        <f>SUMIF(D:D,D183,U:U)</f>
        <v>0</v>
      </c>
      <c r="W183">
        <f>U183/V183</f>
        <v>0</v>
      </c>
      <c r="X183">
        <f>VLOOKUP(C183,'S:\Risk Management\2. Derivatives Market\IMRManager\Instrument Mapping\[RiskFactorMapping.xlsx]Mapping'!$A:$B,2,FALSE)</f>
        <v>0</v>
      </c>
    </row>
    <row r="184" spans="1:24">
      <c r="A184">
        <v>29111596</v>
      </c>
      <c r="B184">
        <v>1000117</v>
      </c>
      <c r="C184" t="s">
        <v>53</v>
      </c>
      <c r="D184" t="s">
        <v>100</v>
      </c>
      <c r="E184" t="s">
        <v>119</v>
      </c>
      <c r="F184" t="s">
        <v>121</v>
      </c>
      <c r="G184">
        <v>1294</v>
      </c>
      <c r="H184" t="s">
        <v>180</v>
      </c>
      <c r="I184" t="s">
        <v>309</v>
      </c>
      <c r="J184" t="s">
        <v>377</v>
      </c>
      <c r="K184">
        <v>68353427</v>
      </c>
      <c r="L184">
        <v>339475381.835592</v>
      </c>
      <c r="M184">
        <v>23991</v>
      </c>
      <c r="N184">
        <v>1191.506299</v>
      </c>
      <c r="O184">
        <v>1188.824404</v>
      </c>
      <c r="P184">
        <v>1200.743937</v>
      </c>
      <c r="Q184">
        <v>1191.506299</v>
      </c>
      <c r="S184" t="s">
        <v>379</v>
      </c>
      <c r="T184" t="s">
        <v>562</v>
      </c>
      <c r="U184">
        <f>L184*M184</f>
        <v>0</v>
      </c>
      <c r="V184">
        <f>SUMIF(D:D,D184,U:U)</f>
        <v>0</v>
      </c>
      <c r="W184">
        <f>U184/V184</f>
        <v>0</v>
      </c>
      <c r="X184">
        <f>VLOOKUP(C184,'S:\Risk Management\2. Derivatives Market\IMRManager\Instrument Mapping\[RiskFactorMapping.xlsx]Mapping'!$A:$B,2,FALSE)</f>
        <v>0</v>
      </c>
    </row>
    <row r="185" spans="1:24">
      <c r="A185">
        <v>29111597</v>
      </c>
      <c r="B185">
        <v>1000117</v>
      </c>
      <c r="C185" t="s">
        <v>53</v>
      </c>
      <c r="D185" t="s">
        <v>100</v>
      </c>
      <c r="E185" t="s">
        <v>119</v>
      </c>
      <c r="F185" t="s">
        <v>121</v>
      </c>
      <c r="G185">
        <v>1732</v>
      </c>
      <c r="H185" t="s">
        <v>168</v>
      </c>
      <c r="I185" t="s">
        <v>297</v>
      </c>
      <c r="J185" t="s">
        <v>377</v>
      </c>
      <c r="K185">
        <v>68353427</v>
      </c>
      <c r="L185">
        <v>740640959.75772</v>
      </c>
      <c r="M185">
        <v>85307</v>
      </c>
      <c r="N185">
        <v>9243.407553999999</v>
      </c>
      <c r="O185">
        <v>8852.680795</v>
      </c>
      <c r="P185">
        <v>9243.407553999999</v>
      </c>
      <c r="Q185">
        <v>9243.407553999999</v>
      </c>
      <c r="S185" t="s">
        <v>379</v>
      </c>
      <c r="T185" t="s">
        <v>563</v>
      </c>
      <c r="U185">
        <f>L185*M185</f>
        <v>0</v>
      </c>
      <c r="V185">
        <f>SUMIF(D:D,D185,U:U)</f>
        <v>0</v>
      </c>
      <c r="W185">
        <f>U185/V185</f>
        <v>0</v>
      </c>
      <c r="X185">
        <f>VLOOKUP(C185,'S:\Risk Management\2. Derivatives Market\IMRManager\Instrument Mapping\[RiskFactorMapping.xlsx]Mapping'!$A:$B,2,FALSE)</f>
        <v>0</v>
      </c>
    </row>
    <row r="186" spans="1:24">
      <c r="A186">
        <v>29111598</v>
      </c>
      <c r="B186">
        <v>1000117</v>
      </c>
      <c r="C186" t="s">
        <v>53</v>
      </c>
      <c r="D186" t="s">
        <v>100</v>
      </c>
      <c r="E186" t="s">
        <v>119</v>
      </c>
      <c r="F186" t="s">
        <v>121</v>
      </c>
      <c r="G186">
        <v>1852</v>
      </c>
      <c r="H186" t="s">
        <v>191</v>
      </c>
      <c r="I186" t="s">
        <v>320</v>
      </c>
      <c r="J186" t="s">
        <v>377</v>
      </c>
      <c r="K186">
        <v>68353427</v>
      </c>
      <c r="L186">
        <v>1829345884.83492</v>
      </c>
      <c r="M186">
        <v>21900</v>
      </c>
      <c r="N186">
        <v>5861.106989</v>
      </c>
      <c r="O186">
        <v>5856.289641</v>
      </c>
      <c r="P186">
        <v>6054.87144</v>
      </c>
      <c r="Q186">
        <v>5861.106989</v>
      </c>
      <c r="S186" t="s">
        <v>379</v>
      </c>
      <c r="T186" t="s">
        <v>564</v>
      </c>
      <c r="U186">
        <f>L186*M186</f>
        <v>0</v>
      </c>
      <c r="V186">
        <f>SUMIF(D:D,D186,U:U)</f>
        <v>0</v>
      </c>
      <c r="W186">
        <f>U186/V186</f>
        <v>0</v>
      </c>
      <c r="X186">
        <f>VLOOKUP(C186,'S:\Risk Management\2. Derivatives Market\IMRManager\Instrument Mapping\[RiskFactorMapping.xlsx]Mapping'!$A:$B,2,FALSE)</f>
        <v>0</v>
      </c>
    </row>
    <row r="187" spans="1:24">
      <c r="A187">
        <v>29111599</v>
      </c>
      <c r="B187">
        <v>1000117</v>
      </c>
      <c r="C187" t="s">
        <v>53</v>
      </c>
      <c r="D187" t="s">
        <v>100</v>
      </c>
      <c r="E187" t="s">
        <v>119</v>
      </c>
      <c r="F187" t="s">
        <v>121</v>
      </c>
      <c r="G187">
        <v>1923</v>
      </c>
      <c r="H187" t="s">
        <v>192</v>
      </c>
      <c r="I187" t="s">
        <v>321</v>
      </c>
      <c r="J187" t="s">
        <v>377</v>
      </c>
      <c r="K187">
        <v>68353427</v>
      </c>
      <c r="L187">
        <v>233649344.503512</v>
      </c>
      <c r="M187">
        <v>23550</v>
      </c>
      <c r="N187">
        <v>804.998711</v>
      </c>
      <c r="O187">
        <v>788.283451</v>
      </c>
      <c r="P187">
        <v>810.331186</v>
      </c>
      <c r="Q187">
        <v>804.998711</v>
      </c>
      <c r="S187" t="s">
        <v>379</v>
      </c>
      <c r="T187" t="s">
        <v>565</v>
      </c>
      <c r="U187">
        <f>L187*M187</f>
        <v>0</v>
      </c>
      <c r="V187">
        <f>SUMIF(D:D,D187,U:U)</f>
        <v>0</v>
      </c>
      <c r="W187">
        <f>U187/V187</f>
        <v>0</v>
      </c>
      <c r="X187">
        <f>VLOOKUP(C187,'S:\Risk Management\2. Derivatives Market\IMRManager\Instrument Mapping\[RiskFactorMapping.xlsx]Mapping'!$A:$B,2,FALSE)</f>
        <v>0</v>
      </c>
    </row>
    <row r="188" spans="1:24">
      <c r="A188">
        <v>29111600</v>
      </c>
      <c r="B188">
        <v>1000117</v>
      </c>
      <c r="C188" t="s">
        <v>53</v>
      </c>
      <c r="D188" t="s">
        <v>100</v>
      </c>
      <c r="E188" t="s">
        <v>119</v>
      </c>
      <c r="F188" t="s">
        <v>121</v>
      </c>
      <c r="G188">
        <v>2198</v>
      </c>
      <c r="H188" t="s">
        <v>174</v>
      </c>
      <c r="I188" t="s">
        <v>303</v>
      </c>
      <c r="J188" t="s">
        <v>377</v>
      </c>
      <c r="K188">
        <v>68353427</v>
      </c>
      <c r="L188">
        <v>892221391.71175</v>
      </c>
      <c r="M188">
        <v>5060</v>
      </c>
      <c r="N188">
        <v>660.484841</v>
      </c>
      <c r="O188">
        <v>657.221576</v>
      </c>
      <c r="P188">
        <v>665.706065</v>
      </c>
      <c r="Q188">
        <v>660.484841</v>
      </c>
      <c r="S188" t="s">
        <v>379</v>
      </c>
      <c r="T188" t="s">
        <v>566</v>
      </c>
      <c r="U188">
        <f>L188*M188</f>
        <v>0</v>
      </c>
      <c r="V188">
        <f>SUMIF(D:D,D188,U:U)</f>
        <v>0</v>
      </c>
      <c r="W188">
        <f>U188/V188</f>
        <v>0</v>
      </c>
      <c r="X188">
        <f>VLOOKUP(C188,'S:\Risk Management\2. Derivatives Market\IMRManager\Instrument Mapping\[RiskFactorMapping.xlsx]Mapping'!$A:$B,2,FALSE)</f>
        <v>0</v>
      </c>
    </row>
    <row r="189" spans="1:24">
      <c r="A189">
        <v>29111601</v>
      </c>
      <c r="B189">
        <v>1000117</v>
      </c>
      <c r="C189" t="s">
        <v>53</v>
      </c>
      <c r="D189" t="s">
        <v>100</v>
      </c>
      <c r="E189" t="s">
        <v>119</v>
      </c>
      <c r="F189" t="s">
        <v>121</v>
      </c>
      <c r="G189">
        <v>2496</v>
      </c>
      <c r="H189" t="s">
        <v>175</v>
      </c>
      <c r="I189" t="s">
        <v>304</v>
      </c>
      <c r="J189" t="s">
        <v>377</v>
      </c>
      <c r="K189">
        <v>68353427</v>
      </c>
      <c r="L189">
        <v>1779891324.9243</v>
      </c>
      <c r="M189">
        <v>8946</v>
      </c>
      <c r="N189">
        <v>2329.496631</v>
      </c>
      <c r="O189">
        <v>2329.496631</v>
      </c>
      <c r="P189">
        <v>2382.356883</v>
      </c>
      <c r="Q189">
        <v>2329.496631</v>
      </c>
      <c r="S189" t="s">
        <v>379</v>
      </c>
      <c r="T189" t="s">
        <v>567</v>
      </c>
      <c r="U189">
        <f>L189*M189</f>
        <v>0</v>
      </c>
      <c r="V189">
        <f>SUMIF(D:D,D189,U:U)</f>
        <v>0</v>
      </c>
      <c r="W189">
        <f>U189/V189</f>
        <v>0</v>
      </c>
      <c r="X189">
        <f>VLOOKUP(C189,'S:\Risk Management\2. Derivatives Market\IMRManager\Instrument Mapping\[RiskFactorMapping.xlsx]Mapping'!$A:$B,2,FALSE)</f>
        <v>0</v>
      </c>
    </row>
    <row r="190" spans="1:24">
      <c r="A190">
        <v>29111602</v>
      </c>
      <c r="B190">
        <v>1000117</v>
      </c>
      <c r="C190" t="s">
        <v>53</v>
      </c>
      <c r="D190" t="s">
        <v>100</v>
      </c>
      <c r="E190" t="s">
        <v>119</v>
      </c>
      <c r="F190" t="s">
        <v>121</v>
      </c>
      <c r="G190">
        <v>2820</v>
      </c>
      <c r="H190" t="s">
        <v>178</v>
      </c>
      <c r="I190" t="s">
        <v>307</v>
      </c>
      <c r="J190" t="s">
        <v>377</v>
      </c>
      <c r="K190">
        <v>68353427</v>
      </c>
      <c r="L190">
        <v>551733732.207409</v>
      </c>
      <c r="M190">
        <v>26062</v>
      </c>
      <c r="N190">
        <v>2103.666949</v>
      </c>
      <c r="O190">
        <v>2090.994257</v>
      </c>
      <c r="P190">
        <v>2150.725419</v>
      </c>
      <c r="Q190">
        <v>2103.666949</v>
      </c>
      <c r="S190" t="s">
        <v>379</v>
      </c>
      <c r="T190" t="s">
        <v>568</v>
      </c>
      <c r="U190">
        <f>L190*M190</f>
        <v>0</v>
      </c>
      <c r="V190">
        <f>SUMIF(D:D,D190,U:U)</f>
        <v>0</v>
      </c>
      <c r="W190">
        <f>U190/V190</f>
        <v>0</v>
      </c>
      <c r="X190">
        <f>VLOOKUP(C190,'S:\Risk Management\2. Derivatives Market\IMRManager\Instrument Mapping\[RiskFactorMapping.xlsx]Mapping'!$A:$B,2,FALSE)</f>
        <v>0</v>
      </c>
    </row>
    <row r="191" spans="1:24">
      <c r="A191">
        <v>29111603</v>
      </c>
      <c r="B191">
        <v>1000117</v>
      </c>
      <c r="C191" t="s">
        <v>53</v>
      </c>
      <c r="D191" t="s">
        <v>100</v>
      </c>
      <c r="E191" t="s">
        <v>119</v>
      </c>
      <c r="F191" t="s">
        <v>121</v>
      </c>
      <c r="G191">
        <v>3167</v>
      </c>
      <c r="H191" t="s">
        <v>132</v>
      </c>
      <c r="I191" t="s">
        <v>261</v>
      </c>
      <c r="J191" t="s">
        <v>377</v>
      </c>
      <c r="K191">
        <v>68353427</v>
      </c>
      <c r="L191">
        <v>499636951.610742</v>
      </c>
      <c r="M191">
        <v>19242</v>
      </c>
      <c r="N191">
        <v>1406.515319</v>
      </c>
      <c r="O191">
        <v>1406.515319</v>
      </c>
      <c r="P191">
        <v>1426.105076</v>
      </c>
      <c r="Q191">
        <v>1406.515319</v>
      </c>
      <c r="S191" t="s">
        <v>379</v>
      </c>
      <c r="T191" t="s">
        <v>569</v>
      </c>
      <c r="U191">
        <f>L191*M191</f>
        <v>0</v>
      </c>
      <c r="V191">
        <f>SUMIF(D:D,D191,U:U)</f>
        <v>0</v>
      </c>
      <c r="W191">
        <f>U191/V191</f>
        <v>0</v>
      </c>
      <c r="X191">
        <f>VLOOKUP(C191,'S:\Risk Management\2. Derivatives Market\IMRManager\Instrument Mapping\[RiskFactorMapping.xlsx]Mapping'!$A:$B,2,FALSE)</f>
        <v>0</v>
      </c>
    </row>
    <row r="192" spans="1:24">
      <c r="A192">
        <v>29111604</v>
      </c>
      <c r="B192">
        <v>1000117</v>
      </c>
      <c r="C192" t="s">
        <v>53</v>
      </c>
      <c r="D192" t="s">
        <v>100</v>
      </c>
      <c r="E192" t="s">
        <v>119</v>
      </c>
      <c r="F192" t="s">
        <v>121</v>
      </c>
      <c r="G192">
        <v>3983</v>
      </c>
      <c r="H192" t="s">
        <v>184</v>
      </c>
      <c r="I192" t="s">
        <v>313</v>
      </c>
      <c r="J192" t="s">
        <v>377</v>
      </c>
      <c r="K192">
        <v>68353427</v>
      </c>
      <c r="L192">
        <v>90097425.56266201</v>
      </c>
      <c r="M192">
        <v>479444</v>
      </c>
      <c r="N192">
        <v>6319.605614</v>
      </c>
      <c r="O192">
        <v>6284.741569</v>
      </c>
      <c r="P192">
        <v>6346.705982</v>
      </c>
      <c r="Q192">
        <v>6319.605614</v>
      </c>
      <c r="S192" t="s">
        <v>379</v>
      </c>
      <c r="T192" t="s">
        <v>570</v>
      </c>
      <c r="U192">
        <f>L192*M192</f>
        <v>0</v>
      </c>
      <c r="V192">
        <f>SUMIF(D:D,D192,U:U)</f>
        <v>0</v>
      </c>
      <c r="W192">
        <f>U192/V192</f>
        <v>0</v>
      </c>
      <c r="X192">
        <f>VLOOKUP(C192,'S:\Risk Management\2. Derivatives Market\IMRManager\Instrument Mapping\[RiskFactorMapping.xlsx]Mapping'!$A:$B,2,FALSE)</f>
        <v>0</v>
      </c>
    </row>
    <row r="193" spans="1:24">
      <c r="A193">
        <v>29111605</v>
      </c>
      <c r="B193">
        <v>1000117</v>
      </c>
      <c r="C193" t="s">
        <v>53</v>
      </c>
      <c r="D193" t="s">
        <v>100</v>
      </c>
      <c r="E193" t="s">
        <v>119</v>
      </c>
      <c r="F193" t="s">
        <v>121</v>
      </c>
      <c r="G193">
        <v>4430</v>
      </c>
      <c r="H193" t="s">
        <v>127</v>
      </c>
      <c r="I193" t="s">
        <v>256</v>
      </c>
      <c r="J193" t="s">
        <v>377</v>
      </c>
      <c r="K193">
        <v>68353427</v>
      </c>
      <c r="L193">
        <v>314619598.179348</v>
      </c>
      <c r="M193">
        <v>13380</v>
      </c>
      <c r="N193">
        <v>615.859424</v>
      </c>
      <c r="O193">
        <v>604.030136</v>
      </c>
      <c r="P193">
        <v>625.985663</v>
      </c>
      <c r="Q193">
        <v>615.859424</v>
      </c>
      <c r="S193" t="s">
        <v>379</v>
      </c>
      <c r="T193" t="s">
        <v>571</v>
      </c>
      <c r="U193">
        <f>L193*M193</f>
        <v>0</v>
      </c>
      <c r="V193">
        <f>SUMIF(D:D,D193,U:U)</f>
        <v>0</v>
      </c>
      <c r="W193">
        <f>U193/V193</f>
        <v>0</v>
      </c>
      <c r="X193">
        <f>VLOOKUP(C193,'S:\Risk Management\2. Derivatives Market\IMRManager\Instrument Mapping\[RiskFactorMapping.xlsx]Mapping'!$A:$B,2,FALSE)</f>
        <v>0</v>
      </c>
    </row>
    <row r="194" spans="1:24">
      <c r="A194">
        <v>29111606</v>
      </c>
      <c r="B194">
        <v>1000117</v>
      </c>
      <c r="C194" t="s">
        <v>53</v>
      </c>
      <c r="D194" t="s">
        <v>100</v>
      </c>
      <c r="E194" t="s">
        <v>119</v>
      </c>
      <c r="F194" t="s">
        <v>121</v>
      </c>
      <c r="G194">
        <v>10268</v>
      </c>
      <c r="H194" t="s">
        <v>189</v>
      </c>
      <c r="I194" t="s">
        <v>318</v>
      </c>
      <c r="J194" t="s">
        <v>377</v>
      </c>
      <c r="K194">
        <v>68353427</v>
      </c>
      <c r="L194">
        <v>1502399056.27795</v>
      </c>
      <c r="M194">
        <v>2176</v>
      </c>
      <c r="N194">
        <v>478.281849</v>
      </c>
      <c r="O194">
        <v>471.907688</v>
      </c>
      <c r="P194">
        <v>487.73319</v>
      </c>
      <c r="Q194">
        <v>478.281849</v>
      </c>
      <c r="S194" t="s">
        <v>379</v>
      </c>
      <c r="T194" t="s">
        <v>572</v>
      </c>
      <c r="U194">
        <f>L194*M194</f>
        <v>0</v>
      </c>
      <c r="V194">
        <f>SUMIF(D:D,D194,U:U)</f>
        <v>0</v>
      </c>
      <c r="W194">
        <f>U194/V194</f>
        <v>0</v>
      </c>
      <c r="X194">
        <f>VLOOKUP(C194,'S:\Risk Management\2. Derivatives Market\IMRManager\Instrument Mapping\[RiskFactorMapping.xlsx]Mapping'!$A:$B,2,FALSE)</f>
        <v>0</v>
      </c>
    </row>
    <row r="195" spans="1:24">
      <c r="A195">
        <v>29111607</v>
      </c>
      <c r="B195">
        <v>1000117</v>
      </c>
      <c r="C195" t="s">
        <v>53</v>
      </c>
      <c r="D195" t="s">
        <v>100</v>
      </c>
      <c r="E195" t="s">
        <v>119</v>
      </c>
      <c r="F195" t="s">
        <v>121</v>
      </c>
      <c r="G195">
        <v>12446</v>
      </c>
      <c r="H195" t="s">
        <v>193</v>
      </c>
      <c r="I195" t="s">
        <v>322</v>
      </c>
      <c r="J195" t="s">
        <v>377</v>
      </c>
      <c r="K195">
        <v>68353427</v>
      </c>
      <c r="L195">
        <v>132940676.194992</v>
      </c>
      <c r="M195">
        <v>44536</v>
      </c>
      <c r="N195">
        <v>866.181289</v>
      </c>
      <c r="O195">
        <v>854.1229</v>
      </c>
      <c r="P195">
        <v>878.959291</v>
      </c>
      <c r="Q195">
        <v>866.181289</v>
      </c>
      <c r="S195" t="s">
        <v>379</v>
      </c>
      <c r="T195" t="s">
        <v>573</v>
      </c>
      <c r="U195">
        <f>L195*M195</f>
        <v>0</v>
      </c>
      <c r="V195">
        <f>SUMIF(D:D,D195,U:U)</f>
        <v>0</v>
      </c>
      <c r="W195">
        <f>U195/V195</f>
        <v>0</v>
      </c>
      <c r="X195">
        <f>VLOOKUP(C195,'S:\Risk Management\2. Derivatives Market\IMRManager\Instrument Mapping\[RiskFactorMapping.xlsx]Mapping'!$A:$B,2,FALSE)</f>
        <v>0</v>
      </c>
    </row>
    <row r="196" spans="1:24">
      <c r="A196">
        <v>29111608</v>
      </c>
      <c r="B196">
        <v>1000117</v>
      </c>
      <c r="C196" t="s">
        <v>53</v>
      </c>
      <c r="D196" t="s">
        <v>100</v>
      </c>
      <c r="E196" t="s">
        <v>119</v>
      </c>
      <c r="F196" t="s">
        <v>121</v>
      </c>
      <c r="G196">
        <v>12511</v>
      </c>
      <c r="H196" t="s">
        <v>169</v>
      </c>
      <c r="I196" t="s">
        <v>298</v>
      </c>
      <c r="J196" t="s">
        <v>377</v>
      </c>
      <c r="K196">
        <v>68353427</v>
      </c>
      <c r="L196">
        <v>131626183.942316</v>
      </c>
      <c r="M196">
        <v>101100</v>
      </c>
      <c r="N196">
        <v>1946.852964</v>
      </c>
      <c r="O196">
        <v>1914.906089</v>
      </c>
      <c r="P196">
        <v>1946.852964</v>
      </c>
      <c r="Q196">
        <v>1946.852964</v>
      </c>
      <c r="S196" t="s">
        <v>379</v>
      </c>
      <c r="T196" t="s">
        <v>574</v>
      </c>
      <c r="U196">
        <f>L196*M196</f>
        <v>0</v>
      </c>
      <c r="V196">
        <f>SUMIF(D:D,D196,U:U)</f>
        <v>0</v>
      </c>
      <c r="W196">
        <f>U196/V196</f>
        <v>0</v>
      </c>
      <c r="X196">
        <f>VLOOKUP(C196,'S:\Risk Management\2. Derivatives Market\IMRManager\Instrument Mapping\[RiskFactorMapping.xlsx]Mapping'!$A:$B,2,FALSE)</f>
        <v>0</v>
      </c>
    </row>
    <row r="197" spans="1:24">
      <c r="A197">
        <v>29111609</v>
      </c>
      <c r="B197">
        <v>1000117</v>
      </c>
      <c r="C197" t="s">
        <v>53</v>
      </c>
      <c r="D197" t="s">
        <v>100</v>
      </c>
      <c r="E197" t="s">
        <v>119</v>
      </c>
      <c r="F197" t="s">
        <v>121</v>
      </c>
      <c r="G197">
        <v>12917</v>
      </c>
      <c r="H197" t="s">
        <v>194</v>
      </c>
      <c r="I197" t="s">
        <v>323</v>
      </c>
      <c r="J197" t="s">
        <v>377</v>
      </c>
      <c r="K197">
        <v>68353427</v>
      </c>
      <c r="L197">
        <v>591754630.010772</v>
      </c>
      <c r="M197">
        <v>15100</v>
      </c>
      <c r="N197">
        <v>1307.249</v>
      </c>
      <c r="O197">
        <v>1307.249</v>
      </c>
      <c r="P197">
        <v>1319.888626</v>
      </c>
      <c r="Q197">
        <v>1307.249</v>
      </c>
      <c r="S197" t="s">
        <v>379</v>
      </c>
      <c r="T197" t="s">
        <v>575</v>
      </c>
      <c r="U197">
        <f>L197*M197</f>
        <v>0</v>
      </c>
      <c r="V197">
        <f>SUMIF(D:D,D197,U:U)</f>
        <v>0</v>
      </c>
      <c r="W197">
        <f>U197/V197</f>
        <v>0</v>
      </c>
      <c r="X197">
        <f>VLOOKUP(C197,'S:\Risk Management\2. Derivatives Market\IMRManager\Instrument Mapping\[RiskFactorMapping.xlsx]Mapping'!$A:$B,2,FALSE)</f>
        <v>0</v>
      </c>
    </row>
    <row r="198" spans="1:24">
      <c r="A198">
        <v>29111610</v>
      </c>
      <c r="B198">
        <v>1000117</v>
      </c>
      <c r="C198" t="s">
        <v>53</v>
      </c>
      <c r="D198" t="s">
        <v>100</v>
      </c>
      <c r="E198" t="s">
        <v>119</v>
      </c>
      <c r="F198" t="s">
        <v>121</v>
      </c>
      <c r="G198">
        <v>14713</v>
      </c>
      <c r="H198" t="s">
        <v>195</v>
      </c>
      <c r="I198" t="s">
        <v>324</v>
      </c>
      <c r="J198" t="s">
        <v>377</v>
      </c>
      <c r="K198">
        <v>68353427</v>
      </c>
      <c r="L198">
        <v>858293120.241774</v>
      </c>
      <c r="M198">
        <v>8039</v>
      </c>
      <c r="N198">
        <v>1009.432693</v>
      </c>
      <c r="O198">
        <v>1001.270842</v>
      </c>
      <c r="P198">
        <v>1013.953103</v>
      </c>
      <c r="Q198">
        <v>1009.432693</v>
      </c>
      <c r="S198" t="s">
        <v>379</v>
      </c>
      <c r="T198" t="s">
        <v>576</v>
      </c>
      <c r="U198">
        <f>L198*M198</f>
        <v>0</v>
      </c>
      <c r="V198">
        <f>SUMIF(D:D,D198,U:U)</f>
        <v>0</v>
      </c>
      <c r="W198">
        <f>U198/V198</f>
        <v>0</v>
      </c>
      <c r="X198">
        <f>VLOOKUP(C198,'S:\Risk Management\2. Derivatives Market\IMRManager\Instrument Mapping\[RiskFactorMapping.xlsx]Mapping'!$A:$B,2,FALSE)</f>
        <v>0</v>
      </c>
    </row>
    <row r="199" spans="1:24">
      <c r="A199">
        <v>29111611</v>
      </c>
      <c r="B199">
        <v>1000117</v>
      </c>
      <c r="C199" t="s">
        <v>53</v>
      </c>
      <c r="D199" t="s">
        <v>100</v>
      </c>
      <c r="E199" t="s">
        <v>119</v>
      </c>
      <c r="F199" t="s">
        <v>121</v>
      </c>
      <c r="G199">
        <v>39318</v>
      </c>
      <c r="H199" t="s">
        <v>123</v>
      </c>
      <c r="I199" t="s">
        <v>252</v>
      </c>
      <c r="J199" t="s">
        <v>377</v>
      </c>
      <c r="K199">
        <v>68353427</v>
      </c>
      <c r="L199">
        <v>1074875100</v>
      </c>
      <c r="M199">
        <v>11139</v>
      </c>
      <c r="N199">
        <v>1751.636203</v>
      </c>
      <c r="O199">
        <v>1727.576563</v>
      </c>
      <c r="P199">
        <v>1768.933984</v>
      </c>
      <c r="Q199">
        <v>1751.636203</v>
      </c>
      <c r="S199" t="s">
        <v>379</v>
      </c>
      <c r="T199" t="s">
        <v>577</v>
      </c>
      <c r="U199">
        <f>L199*M199</f>
        <v>0</v>
      </c>
      <c r="V199">
        <f>SUMIF(D:D,D199,U:U)</f>
        <v>0</v>
      </c>
      <c r="W199">
        <f>U199/V199</f>
        <v>0</v>
      </c>
      <c r="X199">
        <f>VLOOKUP(C199,'S:\Risk Management\2. Derivatives Market\IMRManager\Instrument Mapping\[RiskFactorMapping.xlsx]Mapping'!$A:$B,2,FALSE)</f>
        <v>0</v>
      </c>
    </row>
    <row r="200" spans="1:24">
      <c r="A200">
        <v>29111612</v>
      </c>
      <c r="B200">
        <v>1000117</v>
      </c>
      <c r="C200" t="s">
        <v>53</v>
      </c>
      <c r="D200" t="s">
        <v>100</v>
      </c>
      <c r="E200" t="s">
        <v>119</v>
      </c>
      <c r="F200" t="s">
        <v>121</v>
      </c>
      <c r="G200">
        <v>59560</v>
      </c>
      <c r="H200" t="s">
        <v>196</v>
      </c>
      <c r="I200" t="s">
        <v>325</v>
      </c>
      <c r="J200" t="s">
        <v>377</v>
      </c>
      <c r="K200">
        <v>68353427</v>
      </c>
      <c r="L200">
        <v>335113903.017432</v>
      </c>
      <c r="M200">
        <v>44174</v>
      </c>
      <c r="N200">
        <v>2165.702906</v>
      </c>
      <c r="O200">
        <v>2108.586867</v>
      </c>
      <c r="P200">
        <v>2195.069865</v>
      </c>
      <c r="Q200">
        <v>2165.702906</v>
      </c>
      <c r="S200" t="s">
        <v>379</v>
      </c>
      <c r="T200" t="s">
        <v>578</v>
      </c>
      <c r="U200">
        <f>L200*M200</f>
        <v>0</v>
      </c>
      <c r="V200">
        <f>SUMIF(D:D,D200,U:U)</f>
        <v>0</v>
      </c>
      <c r="W200">
        <f>U200/V200</f>
        <v>0</v>
      </c>
      <c r="X200">
        <f>VLOOKUP(C200,'S:\Risk Management\2. Derivatives Market\IMRManager\Instrument Mapping\[RiskFactorMapping.xlsx]Mapping'!$A:$B,2,FALSE)</f>
        <v>0</v>
      </c>
    </row>
    <row r="201" spans="1:24">
      <c r="A201">
        <v>29111613</v>
      </c>
      <c r="B201">
        <v>1000117</v>
      </c>
      <c r="C201" t="s">
        <v>53</v>
      </c>
      <c r="D201" t="s">
        <v>100</v>
      </c>
      <c r="E201" t="s">
        <v>119</v>
      </c>
      <c r="F201" t="s">
        <v>121</v>
      </c>
      <c r="G201">
        <v>64732</v>
      </c>
      <c r="H201" t="s">
        <v>197</v>
      </c>
      <c r="I201" t="s">
        <v>326</v>
      </c>
      <c r="J201" t="s">
        <v>377</v>
      </c>
      <c r="K201">
        <v>68353427</v>
      </c>
      <c r="L201">
        <v>91520817.25985999</v>
      </c>
      <c r="M201">
        <v>132920</v>
      </c>
      <c r="N201">
        <v>1779.712819</v>
      </c>
      <c r="O201">
        <v>1739.839326</v>
      </c>
      <c r="P201">
        <v>1785.416684</v>
      </c>
      <c r="Q201">
        <v>1779.712819</v>
      </c>
      <c r="S201" t="s">
        <v>379</v>
      </c>
      <c r="T201" t="s">
        <v>579</v>
      </c>
      <c r="U201">
        <f>L201*M201</f>
        <v>0</v>
      </c>
      <c r="V201">
        <f>SUMIF(D:D,D201,U:U)</f>
        <v>0</v>
      </c>
      <c r="W201">
        <f>U201/V201</f>
        <v>0</v>
      </c>
      <c r="X201">
        <f>VLOOKUP(C201,'S:\Risk Management\2. Derivatives Market\IMRManager\Instrument Mapping\[RiskFactorMapping.xlsx]Mapping'!$A:$B,2,FALSE)</f>
        <v>0</v>
      </c>
    </row>
    <row r="202" spans="1:24">
      <c r="A202">
        <v>29111614</v>
      </c>
      <c r="B202">
        <v>1000117</v>
      </c>
      <c r="C202" t="s">
        <v>53</v>
      </c>
      <c r="D202" t="s">
        <v>100</v>
      </c>
      <c r="E202" t="s">
        <v>119</v>
      </c>
      <c r="F202" t="s">
        <v>121</v>
      </c>
      <c r="G202">
        <v>69094</v>
      </c>
      <c r="H202" t="s">
        <v>160</v>
      </c>
      <c r="I202" t="s">
        <v>289</v>
      </c>
      <c r="J202" t="s">
        <v>377</v>
      </c>
      <c r="K202">
        <v>68353427</v>
      </c>
      <c r="L202">
        <v>601366341.399328</v>
      </c>
      <c r="M202">
        <v>14691</v>
      </c>
      <c r="N202">
        <v>1292.4989</v>
      </c>
      <c r="O202">
        <v>1286.252393</v>
      </c>
      <c r="P202">
        <v>1307.191386</v>
      </c>
      <c r="Q202">
        <v>1292.4989</v>
      </c>
      <c r="S202" t="s">
        <v>379</v>
      </c>
      <c r="T202" t="s">
        <v>580</v>
      </c>
      <c r="U202">
        <f>L202*M202</f>
        <v>0</v>
      </c>
      <c r="V202">
        <f>SUMIF(D:D,D202,U:U)</f>
        <v>0</v>
      </c>
      <c r="W202">
        <f>U202/V202</f>
        <v>0</v>
      </c>
      <c r="X202">
        <f>VLOOKUP(C202,'S:\Risk Management\2. Derivatives Market\IMRManager\Instrument Mapping\[RiskFactorMapping.xlsx]Mapping'!$A:$B,2,FALSE)</f>
        <v>0</v>
      </c>
    </row>
    <row r="203" spans="1:24">
      <c r="A203">
        <v>29111615</v>
      </c>
      <c r="B203">
        <v>1000117</v>
      </c>
      <c r="C203" t="s">
        <v>53</v>
      </c>
      <c r="D203" t="s">
        <v>100</v>
      </c>
      <c r="E203" t="s">
        <v>119</v>
      </c>
      <c r="F203" t="s">
        <v>121</v>
      </c>
      <c r="G203">
        <v>71713</v>
      </c>
      <c r="H203" t="s">
        <v>176</v>
      </c>
      <c r="I203" t="s">
        <v>305</v>
      </c>
      <c r="J203" t="s">
        <v>377</v>
      </c>
      <c r="K203">
        <v>68353427</v>
      </c>
      <c r="L203">
        <v>3638165090.24682</v>
      </c>
      <c r="M203">
        <v>2199</v>
      </c>
      <c r="N203">
        <v>1170.435102</v>
      </c>
      <c r="O203">
        <v>1170.435102</v>
      </c>
      <c r="P203">
        <v>1195.983481</v>
      </c>
      <c r="Q203">
        <v>1170.435102</v>
      </c>
      <c r="S203" t="s">
        <v>379</v>
      </c>
      <c r="T203" t="s">
        <v>581</v>
      </c>
      <c r="U203">
        <f>L203*M203</f>
        <v>0</v>
      </c>
      <c r="V203">
        <f>SUMIF(D:D,D203,U:U)</f>
        <v>0</v>
      </c>
      <c r="W203">
        <f>U203/V203</f>
        <v>0</v>
      </c>
      <c r="X203">
        <f>VLOOKUP(C203,'S:\Risk Management\2. Derivatives Market\IMRManager\Instrument Mapping\[RiskFactorMapping.xlsx]Mapping'!$A:$B,2,FALSE)</f>
        <v>0</v>
      </c>
    </row>
    <row r="204" spans="1:24">
      <c r="A204">
        <v>29111616</v>
      </c>
      <c r="B204">
        <v>1000117</v>
      </c>
      <c r="C204" t="s">
        <v>53</v>
      </c>
      <c r="D204" t="s">
        <v>100</v>
      </c>
      <c r="E204" t="s">
        <v>119</v>
      </c>
      <c r="F204" t="s">
        <v>121</v>
      </c>
      <c r="G204">
        <v>75498</v>
      </c>
      <c r="H204" t="s">
        <v>157</v>
      </c>
      <c r="I204" t="s">
        <v>286</v>
      </c>
      <c r="J204" t="s">
        <v>377</v>
      </c>
      <c r="K204">
        <v>68353427</v>
      </c>
      <c r="L204">
        <v>4048116892.51523</v>
      </c>
      <c r="M204">
        <v>1312</v>
      </c>
      <c r="N204">
        <v>777.00996</v>
      </c>
      <c r="O204">
        <v>774.048794</v>
      </c>
      <c r="P204">
        <v>808.39832</v>
      </c>
      <c r="Q204">
        <v>777.00996</v>
      </c>
      <c r="S204" t="s">
        <v>379</v>
      </c>
      <c r="T204" t="s">
        <v>582</v>
      </c>
      <c r="U204">
        <f>L204*M204</f>
        <v>0</v>
      </c>
      <c r="V204">
        <f>SUMIF(D:D,D204,U:U)</f>
        <v>0</v>
      </c>
      <c r="W204">
        <f>U204/V204</f>
        <v>0</v>
      </c>
      <c r="X204">
        <f>VLOOKUP(C204,'S:\Risk Management\2. Derivatives Market\IMRManager\Instrument Mapping\[RiskFactorMapping.xlsx]Mapping'!$A:$B,2,FALSE)</f>
        <v>0</v>
      </c>
    </row>
    <row r="205" spans="1:24">
      <c r="A205">
        <v>29111617</v>
      </c>
      <c r="B205">
        <v>1000117</v>
      </c>
      <c r="C205" t="s">
        <v>53</v>
      </c>
      <c r="D205" t="s">
        <v>100</v>
      </c>
      <c r="E205" t="s">
        <v>119</v>
      </c>
      <c r="F205" t="s">
        <v>121</v>
      </c>
      <c r="G205">
        <v>86791</v>
      </c>
      <c r="H205" t="s">
        <v>170</v>
      </c>
      <c r="I205" t="s">
        <v>299</v>
      </c>
      <c r="J205" t="s">
        <v>377</v>
      </c>
      <c r="K205">
        <v>68353427</v>
      </c>
      <c r="L205">
        <v>233848428.174598</v>
      </c>
      <c r="M205">
        <v>73200</v>
      </c>
      <c r="N205">
        <v>2504.293594</v>
      </c>
      <c r="O205">
        <v>2434.330747</v>
      </c>
      <c r="P205">
        <v>2509.835883</v>
      </c>
      <c r="Q205">
        <v>2504.293594</v>
      </c>
      <c r="S205" t="s">
        <v>379</v>
      </c>
      <c r="T205" t="s">
        <v>583</v>
      </c>
      <c r="U205">
        <f>L205*M205</f>
        <v>0</v>
      </c>
      <c r="V205">
        <f>SUMIF(D:D,D205,U:U)</f>
        <v>0</v>
      </c>
      <c r="W205">
        <f>U205/V205</f>
        <v>0</v>
      </c>
      <c r="X205">
        <f>VLOOKUP(C205,'S:\Risk Management\2. Derivatives Market\IMRManager\Instrument Mapping\[RiskFactorMapping.xlsx]Mapping'!$A:$B,2,FALSE)</f>
        <v>0</v>
      </c>
    </row>
    <row r="206" spans="1:24">
      <c r="A206">
        <v>29111618</v>
      </c>
      <c r="B206">
        <v>1000117</v>
      </c>
      <c r="C206" t="s">
        <v>53</v>
      </c>
      <c r="D206" t="s">
        <v>100</v>
      </c>
      <c r="E206" t="s">
        <v>119</v>
      </c>
      <c r="F206" t="s">
        <v>121</v>
      </c>
      <c r="G206">
        <v>88812</v>
      </c>
      <c r="H206" t="s">
        <v>124</v>
      </c>
      <c r="I206" t="s">
        <v>253</v>
      </c>
      <c r="J206" t="s">
        <v>377</v>
      </c>
      <c r="K206">
        <v>68353427</v>
      </c>
      <c r="L206">
        <v>2822681303.6025</v>
      </c>
      <c r="M206">
        <v>3478</v>
      </c>
      <c r="N206">
        <v>1436.253602</v>
      </c>
      <c r="O206">
        <v>1427.168616</v>
      </c>
      <c r="P206">
        <v>1499.022592</v>
      </c>
      <c r="Q206">
        <v>1436.253602</v>
      </c>
      <c r="S206" t="s">
        <v>379</v>
      </c>
      <c r="T206" t="s">
        <v>584</v>
      </c>
      <c r="U206">
        <f>L206*M206</f>
        <v>0</v>
      </c>
      <c r="V206">
        <f>SUMIF(D:D,D206,U:U)</f>
        <v>0</v>
      </c>
      <c r="W206">
        <f>U206/V206</f>
        <v>0</v>
      </c>
      <c r="X206">
        <f>VLOOKUP(C206,'S:\Risk Management\2. Derivatives Market\IMRManager\Instrument Mapping\[RiskFactorMapping.xlsx]Mapping'!$A:$B,2,FALSE)</f>
        <v>0</v>
      </c>
    </row>
    <row r="207" spans="1:24">
      <c r="A207">
        <v>29111619</v>
      </c>
      <c r="B207">
        <v>1000117</v>
      </c>
      <c r="C207" t="s">
        <v>53</v>
      </c>
      <c r="D207" t="s">
        <v>100</v>
      </c>
      <c r="E207" t="s">
        <v>119</v>
      </c>
      <c r="F207" t="s">
        <v>121</v>
      </c>
      <c r="G207">
        <v>99768</v>
      </c>
      <c r="H207" t="s">
        <v>166</v>
      </c>
      <c r="I207" t="s">
        <v>295</v>
      </c>
      <c r="J207" t="s">
        <v>377</v>
      </c>
      <c r="K207">
        <v>68353427</v>
      </c>
      <c r="L207">
        <v>126994141.516352</v>
      </c>
      <c r="M207">
        <v>65680</v>
      </c>
      <c r="N207">
        <v>1220.271693</v>
      </c>
      <c r="O207">
        <v>1210.387641</v>
      </c>
      <c r="P207">
        <v>1241.117382</v>
      </c>
      <c r="Q207">
        <v>1220.271693</v>
      </c>
      <c r="S207" t="s">
        <v>379</v>
      </c>
      <c r="T207" t="s">
        <v>585</v>
      </c>
      <c r="U207">
        <f>L207*M207</f>
        <v>0</v>
      </c>
      <c r="V207">
        <f>SUMIF(D:D,D207,U:U)</f>
        <v>0</v>
      </c>
      <c r="W207">
        <f>U207/V207</f>
        <v>0</v>
      </c>
      <c r="X207">
        <f>VLOOKUP(C207,'S:\Risk Management\2. Derivatives Market\IMRManager\Instrument Mapping\[RiskFactorMapping.xlsx]Mapping'!$A:$B,2,FALSE)</f>
        <v>0</v>
      </c>
    </row>
    <row r="208" spans="1:24">
      <c r="A208">
        <v>29111760</v>
      </c>
      <c r="B208">
        <v>1000120</v>
      </c>
      <c r="C208" t="s">
        <v>54</v>
      </c>
      <c r="D208" t="s">
        <v>101</v>
      </c>
      <c r="E208" t="s">
        <v>119</v>
      </c>
      <c r="F208" t="s">
        <v>121</v>
      </c>
      <c r="G208">
        <v>20</v>
      </c>
      <c r="H208" t="s">
        <v>188</v>
      </c>
      <c r="I208" t="s">
        <v>317</v>
      </c>
      <c r="J208" t="s">
        <v>377</v>
      </c>
      <c r="K208">
        <v>73580185</v>
      </c>
      <c r="L208">
        <v>429101641.6953</v>
      </c>
      <c r="M208">
        <v>3500</v>
      </c>
      <c r="N208">
        <v>204.111439</v>
      </c>
      <c r="O208">
        <v>201.662101</v>
      </c>
      <c r="P208">
        <v>208.893478</v>
      </c>
      <c r="Q208">
        <v>204.111439</v>
      </c>
      <c r="S208" t="s">
        <v>379</v>
      </c>
      <c r="T208" t="s">
        <v>586</v>
      </c>
      <c r="U208">
        <f>L208*M208</f>
        <v>0</v>
      </c>
      <c r="V208">
        <f>SUMIF(D:D,D208,U:U)</f>
        <v>0</v>
      </c>
      <c r="W208">
        <f>U208/V208</f>
        <v>0</v>
      </c>
      <c r="X208">
        <f>VLOOKUP(C208,'S:\Risk Management\2. Derivatives Market\IMRManager\Instrument Mapping\[RiskFactorMapping.xlsx]Mapping'!$A:$B,2,FALSE)</f>
        <v>0</v>
      </c>
    </row>
    <row r="209" spans="1:24">
      <c r="A209">
        <v>29111761</v>
      </c>
      <c r="B209">
        <v>1000120</v>
      </c>
      <c r="C209" t="s">
        <v>54</v>
      </c>
      <c r="D209" t="s">
        <v>101</v>
      </c>
      <c r="E209" t="s">
        <v>119</v>
      </c>
      <c r="F209" t="s">
        <v>121</v>
      </c>
      <c r="G209">
        <v>61</v>
      </c>
      <c r="H209" t="s">
        <v>161</v>
      </c>
      <c r="I209" t="s">
        <v>290</v>
      </c>
      <c r="J209" t="s">
        <v>377</v>
      </c>
      <c r="K209">
        <v>73580185</v>
      </c>
      <c r="L209">
        <v>327148387.173628</v>
      </c>
      <c r="M209">
        <v>133197</v>
      </c>
      <c r="N209">
        <v>5922.135657</v>
      </c>
      <c r="O209">
        <v>5865.13604</v>
      </c>
      <c r="P209">
        <v>6072.771149</v>
      </c>
      <c r="Q209">
        <v>5922.135657</v>
      </c>
      <c r="S209" t="s">
        <v>379</v>
      </c>
      <c r="T209" t="s">
        <v>587</v>
      </c>
      <c r="U209">
        <f>L209*M209</f>
        <v>0</v>
      </c>
      <c r="V209">
        <f>SUMIF(D:D,D209,U:U)</f>
        <v>0</v>
      </c>
      <c r="W209">
        <f>U209/V209</f>
        <v>0</v>
      </c>
      <c r="X209">
        <f>VLOOKUP(C209,'S:\Risk Management\2. Derivatives Market\IMRManager\Instrument Mapping\[RiskFactorMapping.xlsx]Mapping'!$A:$B,2,FALSE)</f>
        <v>0</v>
      </c>
    </row>
    <row r="210" spans="1:24">
      <c r="A210">
        <v>29111762</v>
      </c>
      <c r="B210">
        <v>1000120</v>
      </c>
      <c r="C210" t="s">
        <v>54</v>
      </c>
      <c r="D210" t="s">
        <v>101</v>
      </c>
      <c r="E210" t="s">
        <v>119</v>
      </c>
      <c r="F210" t="s">
        <v>121</v>
      </c>
      <c r="G210">
        <v>67</v>
      </c>
      <c r="H210" t="s">
        <v>183</v>
      </c>
      <c r="I210" t="s">
        <v>312</v>
      </c>
      <c r="J210" t="s">
        <v>377</v>
      </c>
      <c r="K210">
        <v>73580185</v>
      </c>
      <c r="L210">
        <v>556167480.9250799</v>
      </c>
      <c r="M210">
        <v>25279</v>
      </c>
      <c r="N210">
        <v>1910.753248</v>
      </c>
      <c r="O210">
        <v>1899.112914</v>
      </c>
      <c r="P210">
        <v>2002.137427</v>
      </c>
      <c r="Q210">
        <v>1910.753248</v>
      </c>
      <c r="S210" t="s">
        <v>379</v>
      </c>
      <c r="T210" t="s">
        <v>588</v>
      </c>
      <c r="U210">
        <f>L210*M210</f>
        <v>0</v>
      </c>
      <c r="V210">
        <f>SUMIF(D:D,D210,U:U)</f>
        <v>0</v>
      </c>
      <c r="W210">
        <f>U210/V210</f>
        <v>0</v>
      </c>
      <c r="X210">
        <f>VLOOKUP(C210,'S:\Risk Management\2. Derivatives Market\IMRManager\Instrument Mapping\[RiskFactorMapping.xlsx]Mapping'!$A:$B,2,FALSE)</f>
        <v>0</v>
      </c>
    </row>
    <row r="211" spans="1:24">
      <c r="A211">
        <v>29111763</v>
      </c>
      <c r="B211">
        <v>1000120</v>
      </c>
      <c r="C211" t="s">
        <v>54</v>
      </c>
      <c r="D211" t="s">
        <v>101</v>
      </c>
      <c r="E211" t="s">
        <v>119</v>
      </c>
      <c r="F211" t="s">
        <v>121</v>
      </c>
      <c r="G211">
        <v>79</v>
      </c>
      <c r="H211" t="s">
        <v>162</v>
      </c>
      <c r="I211" t="s">
        <v>291</v>
      </c>
      <c r="J211" t="s">
        <v>377</v>
      </c>
      <c r="K211">
        <v>73580185</v>
      </c>
      <c r="L211">
        <v>889989735.610625</v>
      </c>
      <c r="M211">
        <v>55236</v>
      </c>
      <c r="N211">
        <v>6681.074943</v>
      </c>
      <c r="O211">
        <v>6624.34701</v>
      </c>
      <c r="P211">
        <v>6895.286395</v>
      </c>
      <c r="Q211">
        <v>6681.074943</v>
      </c>
      <c r="S211" t="s">
        <v>379</v>
      </c>
      <c r="T211" t="s">
        <v>589</v>
      </c>
      <c r="U211">
        <f>L211*M211</f>
        <v>0</v>
      </c>
      <c r="V211">
        <f>SUMIF(D:D,D211,U:U)</f>
        <v>0</v>
      </c>
      <c r="W211">
        <f>U211/V211</f>
        <v>0</v>
      </c>
      <c r="X211">
        <f>VLOOKUP(C211,'S:\Risk Management\2. Derivatives Market\IMRManager\Instrument Mapping\[RiskFactorMapping.xlsx]Mapping'!$A:$B,2,FALSE)</f>
        <v>0</v>
      </c>
    </row>
    <row r="212" spans="1:24">
      <c r="A212">
        <v>29111764</v>
      </c>
      <c r="B212">
        <v>1000120</v>
      </c>
      <c r="C212" t="s">
        <v>54</v>
      </c>
      <c r="D212" t="s">
        <v>101</v>
      </c>
      <c r="E212" t="s">
        <v>119</v>
      </c>
      <c r="F212" t="s">
        <v>121</v>
      </c>
      <c r="G212">
        <v>101</v>
      </c>
      <c r="H212" t="s">
        <v>163</v>
      </c>
      <c r="I212" t="s">
        <v>292</v>
      </c>
      <c r="J212" t="s">
        <v>377</v>
      </c>
      <c r="K212">
        <v>73580185</v>
      </c>
      <c r="L212">
        <v>778692918.481975</v>
      </c>
      <c r="M212">
        <v>18023</v>
      </c>
      <c r="N212">
        <v>1907.358954</v>
      </c>
      <c r="O212">
        <v>1875.504376</v>
      </c>
      <c r="P212">
        <v>1945.66911</v>
      </c>
      <c r="Q212">
        <v>1907.358954</v>
      </c>
      <c r="S212" t="s">
        <v>379</v>
      </c>
      <c r="T212" t="s">
        <v>590</v>
      </c>
      <c r="U212">
        <f>L212*M212</f>
        <v>0</v>
      </c>
      <c r="V212">
        <f>SUMIF(D:D,D212,U:U)</f>
        <v>0</v>
      </c>
      <c r="W212">
        <f>U212/V212</f>
        <v>0</v>
      </c>
      <c r="X212">
        <f>VLOOKUP(C212,'S:\Risk Management\2. Derivatives Market\IMRManager\Instrument Mapping\[RiskFactorMapping.xlsx]Mapping'!$A:$B,2,FALSE)</f>
        <v>0</v>
      </c>
    </row>
    <row r="213" spans="1:24">
      <c r="A213">
        <v>29111765</v>
      </c>
      <c r="B213">
        <v>1000120</v>
      </c>
      <c r="C213" t="s">
        <v>54</v>
      </c>
      <c r="D213" t="s">
        <v>101</v>
      </c>
      <c r="E213" t="s">
        <v>119</v>
      </c>
      <c r="F213" t="s">
        <v>121</v>
      </c>
      <c r="G213">
        <v>105</v>
      </c>
      <c r="H213" t="s">
        <v>164</v>
      </c>
      <c r="I213" t="s">
        <v>293</v>
      </c>
      <c r="J213" t="s">
        <v>377</v>
      </c>
      <c r="K213">
        <v>73580185</v>
      </c>
      <c r="L213">
        <v>361855077.74498</v>
      </c>
      <c r="M213">
        <v>24241</v>
      </c>
      <c r="N213">
        <v>1192.131949</v>
      </c>
      <c r="O213">
        <v>1171.919655</v>
      </c>
      <c r="P213">
        <v>1215.3933</v>
      </c>
      <c r="Q213">
        <v>1192.131949</v>
      </c>
      <c r="S213" t="s">
        <v>379</v>
      </c>
      <c r="T213" t="s">
        <v>591</v>
      </c>
      <c r="U213">
        <f>L213*M213</f>
        <v>0</v>
      </c>
      <c r="V213">
        <f>SUMIF(D:D,D213,U:U)</f>
        <v>0</v>
      </c>
      <c r="W213">
        <f>U213/V213</f>
        <v>0</v>
      </c>
      <c r="X213">
        <f>VLOOKUP(C213,'S:\Risk Management\2. Derivatives Market\IMRManager\Instrument Mapping\[RiskFactorMapping.xlsx]Mapping'!$A:$B,2,FALSE)</f>
        <v>0</v>
      </c>
    </row>
    <row r="214" spans="1:24">
      <c r="A214">
        <v>29111766</v>
      </c>
      <c r="B214">
        <v>1000120</v>
      </c>
      <c r="C214" t="s">
        <v>54</v>
      </c>
      <c r="D214" t="s">
        <v>101</v>
      </c>
      <c r="E214" t="s">
        <v>119</v>
      </c>
      <c r="F214" t="s">
        <v>121</v>
      </c>
      <c r="G214">
        <v>106</v>
      </c>
      <c r="H214" t="s">
        <v>153</v>
      </c>
      <c r="I214" t="s">
        <v>282</v>
      </c>
      <c r="J214" t="s">
        <v>377</v>
      </c>
      <c r="K214">
        <v>73580185</v>
      </c>
      <c r="L214">
        <v>240961196.618916</v>
      </c>
      <c r="M214">
        <v>111370</v>
      </c>
      <c r="N214">
        <v>3647.156971</v>
      </c>
      <c r="O214">
        <v>3614.507106</v>
      </c>
      <c r="P214">
        <v>3809.48935</v>
      </c>
      <c r="Q214">
        <v>3647.156971</v>
      </c>
      <c r="S214" t="s">
        <v>379</v>
      </c>
      <c r="T214" t="s">
        <v>592</v>
      </c>
      <c r="U214">
        <f>L214*M214</f>
        <v>0</v>
      </c>
      <c r="V214">
        <f>SUMIF(D:D,D214,U:U)</f>
        <v>0</v>
      </c>
      <c r="W214">
        <f>U214/V214</f>
        <v>0</v>
      </c>
      <c r="X214">
        <f>VLOOKUP(C214,'S:\Risk Management\2. Derivatives Market\IMRManager\Instrument Mapping\[RiskFactorMapping.xlsx]Mapping'!$A:$B,2,FALSE)</f>
        <v>0</v>
      </c>
    </row>
    <row r="215" spans="1:24">
      <c r="A215">
        <v>29111767</v>
      </c>
      <c r="B215">
        <v>1000120</v>
      </c>
      <c r="C215" t="s">
        <v>54</v>
      </c>
      <c r="D215" t="s">
        <v>101</v>
      </c>
      <c r="E215" t="s">
        <v>119</v>
      </c>
      <c r="F215" t="s">
        <v>121</v>
      </c>
      <c r="G215">
        <v>119</v>
      </c>
      <c r="H215" t="s">
        <v>154</v>
      </c>
      <c r="I215" t="s">
        <v>283</v>
      </c>
      <c r="J215" t="s">
        <v>377</v>
      </c>
      <c r="K215">
        <v>73580185</v>
      </c>
      <c r="L215">
        <v>277400209.748928</v>
      </c>
      <c r="M215">
        <v>78753</v>
      </c>
      <c r="N215">
        <v>2969.01927</v>
      </c>
      <c r="O215">
        <v>2941.497981</v>
      </c>
      <c r="P215">
        <v>3050.829129</v>
      </c>
      <c r="Q215">
        <v>2969.01927</v>
      </c>
      <c r="S215" t="s">
        <v>379</v>
      </c>
      <c r="T215" t="s">
        <v>593</v>
      </c>
      <c r="U215">
        <f>L215*M215</f>
        <v>0</v>
      </c>
      <c r="V215">
        <f>SUMIF(D:D,D215,U:U)</f>
        <v>0</v>
      </c>
      <c r="W215">
        <f>U215/V215</f>
        <v>0</v>
      </c>
      <c r="X215">
        <f>VLOOKUP(C215,'S:\Risk Management\2. Derivatives Market\IMRManager\Instrument Mapping\[RiskFactorMapping.xlsx]Mapping'!$A:$B,2,FALSE)</f>
        <v>0</v>
      </c>
    </row>
    <row r="216" spans="1:24">
      <c r="A216">
        <v>29111768</v>
      </c>
      <c r="B216">
        <v>1000120</v>
      </c>
      <c r="C216" t="s">
        <v>54</v>
      </c>
      <c r="D216" t="s">
        <v>101</v>
      </c>
      <c r="E216" t="s">
        <v>119</v>
      </c>
      <c r="F216" t="s">
        <v>121</v>
      </c>
      <c r="G216">
        <v>121</v>
      </c>
      <c r="H216" t="s">
        <v>133</v>
      </c>
      <c r="I216" t="s">
        <v>262</v>
      </c>
      <c r="J216" t="s">
        <v>377</v>
      </c>
      <c r="K216">
        <v>73580185</v>
      </c>
      <c r="L216">
        <v>101314886.017208</v>
      </c>
      <c r="M216">
        <v>18000</v>
      </c>
      <c r="N216">
        <v>247.847698</v>
      </c>
      <c r="O216">
        <v>247.296925</v>
      </c>
      <c r="P216">
        <v>251.276257</v>
      </c>
      <c r="Q216">
        <v>247.847698</v>
      </c>
      <c r="S216" t="s">
        <v>379</v>
      </c>
      <c r="T216" t="s">
        <v>594</v>
      </c>
      <c r="U216">
        <f>L216*M216</f>
        <v>0</v>
      </c>
      <c r="V216">
        <f>SUMIF(D:D,D216,U:U)</f>
        <v>0</v>
      </c>
      <c r="W216">
        <f>U216/V216</f>
        <v>0</v>
      </c>
      <c r="X216">
        <f>VLOOKUP(C216,'S:\Risk Management\2. Derivatives Market\IMRManager\Instrument Mapping\[RiskFactorMapping.xlsx]Mapping'!$A:$B,2,FALSE)</f>
        <v>0</v>
      </c>
    </row>
    <row r="217" spans="1:24">
      <c r="A217">
        <v>29111769</v>
      </c>
      <c r="B217">
        <v>1000120</v>
      </c>
      <c r="C217" t="s">
        <v>54</v>
      </c>
      <c r="D217" t="s">
        <v>101</v>
      </c>
      <c r="E217" t="s">
        <v>119</v>
      </c>
      <c r="F217" t="s">
        <v>121</v>
      </c>
      <c r="G217">
        <v>193</v>
      </c>
      <c r="H217" t="s">
        <v>190</v>
      </c>
      <c r="I217" t="s">
        <v>319</v>
      </c>
      <c r="J217" t="s">
        <v>377</v>
      </c>
      <c r="K217">
        <v>73580185</v>
      </c>
      <c r="L217">
        <v>244862284.621999</v>
      </c>
      <c r="M217">
        <v>13308</v>
      </c>
      <c r="N217">
        <v>442.867503</v>
      </c>
      <c r="O217">
        <v>439.672787</v>
      </c>
      <c r="P217">
        <v>445.629601</v>
      </c>
      <c r="Q217">
        <v>442.867503</v>
      </c>
      <c r="S217" t="s">
        <v>379</v>
      </c>
      <c r="T217" t="s">
        <v>595</v>
      </c>
      <c r="U217">
        <f>L217*M217</f>
        <v>0</v>
      </c>
      <c r="V217">
        <f>SUMIF(D:D,D217,U:U)</f>
        <v>0</v>
      </c>
      <c r="W217">
        <f>U217/V217</f>
        <v>0</v>
      </c>
      <c r="X217">
        <f>VLOOKUP(C217,'S:\Risk Management\2. Derivatives Market\IMRManager\Instrument Mapping\[RiskFactorMapping.xlsx]Mapping'!$A:$B,2,FALSE)</f>
        <v>0</v>
      </c>
    </row>
    <row r="218" spans="1:24">
      <c r="A218">
        <v>29111770</v>
      </c>
      <c r="B218">
        <v>1000120</v>
      </c>
      <c r="C218" t="s">
        <v>54</v>
      </c>
      <c r="D218" t="s">
        <v>101</v>
      </c>
      <c r="E218" t="s">
        <v>119</v>
      </c>
      <c r="F218" t="s">
        <v>121</v>
      </c>
      <c r="G218">
        <v>201</v>
      </c>
      <c r="H218" t="s">
        <v>156</v>
      </c>
      <c r="I218" t="s">
        <v>285</v>
      </c>
      <c r="J218" t="s">
        <v>377</v>
      </c>
      <c r="K218">
        <v>73580185</v>
      </c>
      <c r="L218">
        <v>444590907.525072</v>
      </c>
      <c r="M218">
        <v>27011</v>
      </c>
      <c r="N218">
        <v>1632.075945</v>
      </c>
      <c r="O218">
        <v>1632.075945</v>
      </c>
      <c r="P218">
        <v>1660.112051</v>
      </c>
      <c r="Q218">
        <v>1632.075945</v>
      </c>
      <c r="S218" t="s">
        <v>379</v>
      </c>
      <c r="T218" t="s">
        <v>596</v>
      </c>
      <c r="U218">
        <f>L218*M218</f>
        <v>0</v>
      </c>
      <c r="V218">
        <f>SUMIF(D:D,D218,U:U)</f>
        <v>0</v>
      </c>
      <c r="W218">
        <f>U218/V218</f>
        <v>0</v>
      </c>
      <c r="X218">
        <f>VLOOKUP(C218,'S:\Risk Management\2. Derivatives Market\IMRManager\Instrument Mapping\[RiskFactorMapping.xlsx]Mapping'!$A:$B,2,FALSE)</f>
        <v>0</v>
      </c>
    </row>
    <row r="219" spans="1:24">
      <c r="A219">
        <v>29111771</v>
      </c>
      <c r="B219">
        <v>1000120</v>
      </c>
      <c r="C219" t="s">
        <v>54</v>
      </c>
      <c r="D219" t="s">
        <v>101</v>
      </c>
      <c r="E219" t="s">
        <v>119</v>
      </c>
      <c r="F219" t="s">
        <v>121</v>
      </c>
      <c r="G219">
        <v>209</v>
      </c>
      <c r="H219" t="s">
        <v>177</v>
      </c>
      <c r="I219" t="s">
        <v>306</v>
      </c>
      <c r="J219" t="s">
        <v>377</v>
      </c>
      <c r="K219">
        <v>73580185</v>
      </c>
      <c r="L219">
        <v>1284985392.67533</v>
      </c>
      <c r="M219">
        <v>32305</v>
      </c>
      <c r="N219">
        <v>5641.661965</v>
      </c>
      <c r="O219">
        <v>5625.769959</v>
      </c>
      <c r="P219">
        <v>5692.306817</v>
      </c>
      <c r="Q219">
        <v>5641.661965</v>
      </c>
      <c r="S219" t="s">
        <v>379</v>
      </c>
      <c r="T219" t="s">
        <v>597</v>
      </c>
      <c r="U219">
        <f>L219*M219</f>
        <v>0</v>
      </c>
      <c r="V219">
        <f>SUMIF(D:D,D219,U:U)</f>
        <v>0</v>
      </c>
      <c r="W219">
        <f>U219/V219</f>
        <v>0</v>
      </c>
      <c r="X219">
        <f>VLOOKUP(C219,'S:\Risk Management\2. Derivatives Market\IMRManager\Instrument Mapping\[RiskFactorMapping.xlsx]Mapping'!$A:$B,2,FALSE)</f>
        <v>0</v>
      </c>
    </row>
    <row r="220" spans="1:24">
      <c r="A220">
        <v>29111772</v>
      </c>
      <c r="B220">
        <v>1000120</v>
      </c>
      <c r="C220" t="s">
        <v>54</v>
      </c>
      <c r="D220" t="s">
        <v>101</v>
      </c>
      <c r="E220" t="s">
        <v>119</v>
      </c>
      <c r="F220" t="s">
        <v>121</v>
      </c>
      <c r="G220">
        <v>213</v>
      </c>
      <c r="H220" t="s">
        <v>171</v>
      </c>
      <c r="I220" t="s">
        <v>300</v>
      </c>
      <c r="J220" t="s">
        <v>377</v>
      </c>
      <c r="K220">
        <v>73580185</v>
      </c>
      <c r="L220">
        <v>828060648.099764</v>
      </c>
      <c r="M220">
        <v>21827</v>
      </c>
      <c r="N220">
        <v>2456.378679</v>
      </c>
      <c r="O220">
        <v>2422.39204</v>
      </c>
      <c r="P220">
        <v>2491.040549</v>
      </c>
      <c r="Q220">
        <v>2456.378679</v>
      </c>
      <c r="S220" t="s">
        <v>379</v>
      </c>
      <c r="T220" t="s">
        <v>598</v>
      </c>
      <c r="U220">
        <f>L220*M220</f>
        <v>0</v>
      </c>
      <c r="V220">
        <f>SUMIF(D:D,D220,U:U)</f>
        <v>0</v>
      </c>
      <c r="W220">
        <f>U220/V220</f>
        <v>0</v>
      </c>
      <c r="X220">
        <f>VLOOKUP(C220,'S:\Risk Management\2. Derivatives Market\IMRManager\Instrument Mapping\[RiskFactorMapping.xlsx]Mapping'!$A:$B,2,FALSE)</f>
        <v>0</v>
      </c>
    </row>
    <row r="221" spans="1:24">
      <c r="A221">
        <v>29111773</v>
      </c>
      <c r="B221">
        <v>1000120</v>
      </c>
      <c r="C221" t="s">
        <v>54</v>
      </c>
      <c r="D221" t="s">
        <v>101</v>
      </c>
      <c r="E221" t="s">
        <v>119</v>
      </c>
      <c r="F221" t="s">
        <v>121</v>
      </c>
      <c r="G221">
        <v>220</v>
      </c>
      <c r="H221" t="s">
        <v>198</v>
      </c>
      <c r="I221" t="s">
        <v>327</v>
      </c>
      <c r="J221" t="s">
        <v>377</v>
      </c>
      <c r="K221">
        <v>73580185</v>
      </c>
      <c r="L221">
        <v>43893573.221</v>
      </c>
      <c r="M221">
        <v>16300</v>
      </c>
      <c r="N221">
        <v>97.23613</v>
      </c>
      <c r="O221">
        <v>96.06094400000001</v>
      </c>
      <c r="P221">
        <v>99.622292</v>
      </c>
      <c r="Q221">
        <v>97.23613</v>
      </c>
      <c r="S221" t="s">
        <v>379</v>
      </c>
      <c r="T221" t="s">
        <v>599</v>
      </c>
      <c r="U221">
        <f>L221*M221</f>
        <v>0</v>
      </c>
      <c r="V221">
        <f>SUMIF(D:D,D221,U:U)</f>
        <v>0</v>
      </c>
      <c r="W221">
        <f>U221/V221</f>
        <v>0</v>
      </c>
      <c r="X221">
        <f>VLOOKUP(C221,'S:\Risk Management\2. Derivatives Market\IMRManager\Instrument Mapping\[RiskFactorMapping.xlsx]Mapping'!$A:$B,2,FALSE)</f>
        <v>0</v>
      </c>
    </row>
    <row r="222" spans="1:24">
      <c r="A222">
        <v>29111774</v>
      </c>
      <c r="B222">
        <v>1000120</v>
      </c>
      <c r="C222" t="s">
        <v>54</v>
      </c>
      <c r="D222" t="s">
        <v>101</v>
      </c>
      <c r="E222" t="s">
        <v>119</v>
      </c>
      <c r="F222" t="s">
        <v>121</v>
      </c>
      <c r="G222">
        <v>230</v>
      </c>
      <c r="H222" t="s">
        <v>134</v>
      </c>
      <c r="I222" t="s">
        <v>263</v>
      </c>
      <c r="J222" t="s">
        <v>377</v>
      </c>
      <c r="K222">
        <v>73580185</v>
      </c>
      <c r="L222">
        <v>1230002847.93773</v>
      </c>
      <c r="M222">
        <v>3974</v>
      </c>
      <c r="N222">
        <v>664.31354</v>
      </c>
      <c r="O222">
        <v>659.967251</v>
      </c>
      <c r="P222">
        <v>674.176272</v>
      </c>
      <c r="Q222">
        <v>664.31354</v>
      </c>
      <c r="S222" t="s">
        <v>379</v>
      </c>
      <c r="T222" t="s">
        <v>600</v>
      </c>
      <c r="U222">
        <f>L222*M222</f>
        <v>0</v>
      </c>
      <c r="V222">
        <f>SUMIF(D:D,D222,U:U)</f>
        <v>0</v>
      </c>
      <c r="W222">
        <f>U222/V222</f>
        <v>0</v>
      </c>
      <c r="X222">
        <f>VLOOKUP(C222,'S:\Risk Management\2. Derivatives Market\IMRManager\Instrument Mapping\[RiskFactorMapping.xlsx]Mapping'!$A:$B,2,FALSE)</f>
        <v>0</v>
      </c>
    </row>
    <row r="223" spans="1:24">
      <c r="A223">
        <v>29111775</v>
      </c>
      <c r="B223">
        <v>1000120</v>
      </c>
      <c r="C223" t="s">
        <v>54</v>
      </c>
      <c r="D223" t="s">
        <v>101</v>
      </c>
      <c r="E223" t="s">
        <v>119</v>
      </c>
      <c r="F223" t="s">
        <v>121</v>
      </c>
      <c r="G223">
        <v>233</v>
      </c>
      <c r="H223" t="s">
        <v>199</v>
      </c>
      <c r="I223" t="s">
        <v>328</v>
      </c>
      <c r="J223" t="s">
        <v>377</v>
      </c>
      <c r="K223">
        <v>73580185</v>
      </c>
      <c r="L223">
        <v>40284482.8083</v>
      </c>
      <c r="M223">
        <v>39700</v>
      </c>
      <c r="N223">
        <v>217.353893</v>
      </c>
      <c r="O223">
        <v>215.163929</v>
      </c>
      <c r="P223">
        <v>217.353893</v>
      </c>
      <c r="Q223">
        <v>217.353893</v>
      </c>
      <c r="S223" t="s">
        <v>379</v>
      </c>
      <c r="T223" t="s">
        <v>601</v>
      </c>
      <c r="U223">
        <f>L223*M223</f>
        <v>0</v>
      </c>
      <c r="V223">
        <f>SUMIF(D:D,D223,U:U)</f>
        <v>0</v>
      </c>
      <c r="W223">
        <f>U223/V223</f>
        <v>0</v>
      </c>
      <c r="X223">
        <f>VLOOKUP(C223,'S:\Risk Management\2. Derivatives Market\IMRManager\Instrument Mapping\[RiskFactorMapping.xlsx]Mapping'!$A:$B,2,FALSE)</f>
        <v>0</v>
      </c>
    </row>
    <row r="224" spans="1:24">
      <c r="A224">
        <v>29111776</v>
      </c>
      <c r="B224">
        <v>1000120</v>
      </c>
      <c r="C224" t="s">
        <v>54</v>
      </c>
      <c r="D224" t="s">
        <v>101</v>
      </c>
      <c r="E224" t="s">
        <v>119</v>
      </c>
      <c r="F224" t="s">
        <v>121</v>
      </c>
      <c r="G224">
        <v>264</v>
      </c>
      <c r="H224" t="s">
        <v>158</v>
      </c>
      <c r="I224" t="s">
        <v>287</v>
      </c>
      <c r="J224" t="s">
        <v>377</v>
      </c>
      <c r="K224">
        <v>73580185</v>
      </c>
      <c r="L224">
        <v>3364586598.77446</v>
      </c>
      <c r="M224">
        <v>1742</v>
      </c>
      <c r="N224">
        <v>796.5609020000001</v>
      </c>
      <c r="O224">
        <v>795.1890979999999</v>
      </c>
      <c r="P224">
        <v>802.048118</v>
      </c>
      <c r="Q224">
        <v>796.5609020000001</v>
      </c>
      <c r="S224" t="s">
        <v>379</v>
      </c>
      <c r="T224" t="s">
        <v>602</v>
      </c>
      <c r="U224">
        <f>L224*M224</f>
        <v>0</v>
      </c>
      <c r="V224">
        <f>SUMIF(D:D,D224,U:U)</f>
        <v>0</v>
      </c>
      <c r="W224">
        <f>U224/V224</f>
        <v>0</v>
      </c>
      <c r="X224">
        <f>VLOOKUP(C224,'S:\Risk Management\2. Derivatives Market\IMRManager\Instrument Mapping\[RiskFactorMapping.xlsx]Mapping'!$A:$B,2,FALSE)</f>
        <v>0</v>
      </c>
    </row>
    <row r="225" spans="1:24">
      <c r="A225">
        <v>29111777</v>
      </c>
      <c r="B225">
        <v>1000120</v>
      </c>
      <c r="C225" t="s">
        <v>54</v>
      </c>
      <c r="D225" t="s">
        <v>101</v>
      </c>
      <c r="E225" t="s">
        <v>119</v>
      </c>
      <c r="F225" t="s">
        <v>121</v>
      </c>
      <c r="G225">
        <v>266</v>
      </c>
      <c r="H225" t="s">
        <v>135</v>
      </c>
      <c r="I225" t="s">
        <v>264</v>
      </c>
      <c r="J225" t="s">
        <v>377</v>
      </c>
      <c r="K225">
        <v>73580185</v>
      </c>
      <c r="L225">
        <v>405988544.087566</v>
      </c>
      <c r="M225">
        <v>6093</v>
      </c>
      <c r="N225">
        <v>336.18945</v>
      </c>
      <c r="O225">
        <v>334.423807</v>
      </c>
      <c r="P225">
        <v>338.341328</v>
      </c>
      <c r="Q225">
        <v>336.18945</v>
      </c>
      <c r="S225" t="s">
        <v>379</v>
      </c>
      <c r="T225" t="s">
        <v>603</v>
      </c>
      <c r="U225">
        <f>L225*M225</f>
        <v>0</v>
      </c>
      <c r="V225">
        <f>SUMIF(D:D,D225,U:U)</f>
        <v>0</v>
      </c>
      <c r="W225">
        <f>U225/V225</f>
        <v>0</v>
      </c>
      <c r="X225">
        <f>VLOOKUP(C225,'S:\Risk Management\2. Derivatives Market\IMRManager\Instrument Mapping\[RiskFactorMapping.xlsx]Mapping'!$A:$B,2,FALSE)</f>
        <v>0</v>
      </c>
    </row>
    <row r="226" spans="1:24">
      <c r="A226">
        <v>29111778</v>
      </c>
      <c r="B226">
        <v>1000120</v>
      </c>
      <c r="C226" t="s">
        <v>54</v>
      </c>
      <c r="D226" t="s">
        <v>101</v>
      </c>
      <c r="E226" t="s">
        <v>119</v>
      </c>
      <c r="F226" t="s">
        <v>121</v>
      </c>
      <c r="G226">
        <v>304</v>
      </c>
      <c r="H226" t="s">
        <v>136</v>
      </c>
      <c r="I226" t="s">
        <v>265</v>
      </c>
      <c r="J226" t="s">
        <v>377</v>
      </c>
      <c r="K226">
        <v>73580185</v>
      </c>
      <c r="L226">
        <v>332563443.504264</v>
      </c>
      <c r="M226">
        <v>9863</v>
      </c>
      <c r="N226">
        <v>445.782141</v>
      </c>
      <c r="O226">
        <v>444.426218</v>
      </c>
      <c r="P226">
        <v>455.363994</v>
      </c>
      <c r="Q226">
        <v>445.782141</v>
      </c>
      <c r="S226" t="s">
        <v>379</v>
      </c>
      <c r="T226" t="s">
        <v>604</v>
      </c>
      <c r="U226">
        <f>L226*M226</f>
        <v>0</v>
      </c>
      <c r="V226">
        <f>SUMIF(D:D,D226,U:U)</f>
        <v>0</v>
      </c>
      <c r="W226">
        <f>U226/V226</f>
        <v>0</v>
      </c>
      <c r="X226">
        <f>VLOOKUP(C226,'S:\Risk Management\2. Derivatives Market\IMRManager\Instrument Mapping\[RiskFactorMapping.xlsx]Mapping'!$A:$B,2,FALSE)</f>
        <v>0</v>
      </c>
    </row>
    <row r="227" spans="1:24">
      <c r="A227">
        <v>29111779</v>
      </c>
      <c r="B227">
        <v>1000120</v>
      </c>
      <c r="C227" t="s">
        <v>54</v>
      </c>
      <c r="D227" t="s">
        <v>101</v>
      </c>
      <c r="E227" t="s">
        <v>119</v>
      </c>
      <c r="F227" t="s">
        <v>121</v>
      </c>
      <c r="G227">
        <v>325</v>
      </c>
      <c r="H227" t="s">
        <v>200</v>
      </c>
      <c r="I227" t="s">
        <v>329</v>
      </c>
      <c r="J227" t="s">
        <v>377</v>
      </c>
      <c r="K227">
        <v>73580185</v>
      </c>
      <c r="L227">
        <v>591838644.758648</v>
      </c>
      <c r="M227">
        <v>2596</v>
      </c>
      <c r="N227">
        <v>208.807999</v>
      </c>
      <c r="O227">
        <v>207.440612</v>
      </c>
      <c r="P227">
        <v>211.623207</v>
      </c>
      <c r="Q227">
        <v>208.807999</v>
      </c>
      <c r="S227" t="s">
        <v>379</v>
      </c>
      <c r="T227" t="s">
        <v>605</v>
      </c>
      <c r="U227">
        <f>L227*M227</f>
        <v>0</v>
      </c>
      <c r="V227">
        <f>SUMIF(D:D,D227,U:U)</f>
        <v>0</v>
      </c>
      <c r="W227">
        <f>U227/V227</f>
        <v>0</v>
      </c>
      <c r="X227">
        <f>VLOOKUP(C227,'S:\Risk Management\2. Derivatives Market\IMRManager\Instrument Mapping\[RiskFactorMapping.xlsx]Mapping'!$A:$B,2,FALSE)</f>
        <v>0</v>
      </c>
    </row>
    <row r="228" spans="1:24">
      <c r="A228">
        <v>29111780</v>
      </c>
      <c r="B228">
        <v>1000120</v>
      </c>
      <c r="C228" t="s">
        <v>54</v>
      </c>
      <c r="D228" t="s">
        <v>101</v>
      </c>
      <c r="E228" t="s">
        <v>119</v>
      </c>
      <c r="F228" t="s">
        <v>121</v>
      </c>
      <c r="G228">
        <v>356</v>
      </c>
      <c r="H228" t="s">
        <v>167</v>
      </c>
      <c r="I228" t="s">
        <v>296</v>
      </c>
      <c r="J228" t="s">
        <v>377</v>
      </c>
      <c r="K228">
        <v>73580185</v>
      </c>
      <c r="L228">
        <v>46643309.952085</v>
      </c>
      <c r="M228">
        <v>373012</v>
      </c>
      <c r="N228">
        <v>2364.565179</v>
      </c>
      <c r="O228">
        <v>2307.437093</v>
      </c>
      <c r="P228">
        <v>2384.374906</v>
      </c>
      <c r="Q228">
        <v>2364.565179</v>
      </c>
      <c r="S228" t="s">
        <v>379</v>
      </c>
      <c r="T228" t="s">
        <v>606</v>
      </c>
      <c r="U228">
        <f>L228*M228</f>
        <v>0</v>
      </c>
      <c r="V228">
        <f>SUMIF(D:D,D228,U:U)</f>
        <v>0</v>
      </c>
      <c r="W228">
        <f>U228/V228</f>
        <v>0</v>
      </c>
      <c r="X228">
        <f>VLOOKUP(C228,'S:\Risk Management\2. Derivatives Market\IMRManager\Instrument Mapping\[RiskFactorMapping.xlsx]Mapping'!$A:$B,2,FALSE)</f>
        <v>0</v>
      </c>
    </row>
    <row r="229" spans="1:24">
      <c r="A229">
        <v>29111781</v>
      </c>
      <c r="B229">
        <v>1000120</v>
      </c>
      <c r="C229" t="s">
        <v>54</v>
      </c>
      <c r="D229" t="s">
        <v>101</v>
      </c>
      <c r="E229" t="s">
        <v>119</v>
      </c>
      <c r="F229" t="s">
        <v>121</v>
      </c>
      <c r="G229">
        <v>378</v>
      </c>
      <c r="H229" t="s">
        <v>201</v>
      </c>
      <c r="I229" t="s">
        <v>330</v>
      </c>
      <c r="J229" t="s">
        <v>377</v>
      </c>
      <c r="K229">
        <v>73580185</v>
      </c>
      <c r="L229">
        <v>170160295.900846</v>
      </c>
      <c r="M229">
        <v>5201</v>
      </c>
      <c r="N229">
        <v>120.277449</v>
      </c>
      <c r="O229">
        <v>119.976813</v>
      </c>
      <c r="P229">
        <v>122.566906</v>
      </c>
      <c r="Q229">
        <v>120.277449</v>
      </c>
      <c r="S229" t="s">
        <v>379</v>
      </c>
      <c r="T229" t="s">
        <v>607</v>
      </c>
      <c r="U229">
        <f>L229*M229</f>
        <v>0</v>
      </c>
      <c r="V229">
        <f>SUMIF(D:D,D229,U:U)</f>
        <v>0</v>
      </c>
      <c r="W229">
        <f>U229/V229</f>
        <v>0</v>
      </c>
      <c r="X229">
        <f>VLOOKUP(C229,'S:\Risk Management\2. Derivatives Market\IMRManager\Instrument Mapping\[RiskFactorMapping.xlsx]Mapping'!$A:$B,2,FALSE)</f>
        <v>0</v>
      </c>
    </row>
    <row r="230" spans="1:24">
      <c r="A230">
        <v>29111782</v>
      </c>
      <c r="B230">
        <v>1000120</v>
      </c>
      <c r="C230" t="s">
        <v>54</v>
      </c>
      <c r="D230" t="s">
        <v>101</v>
      </c>
      <c r="E230" t="s">
        <v>119</v>
      </c>
      <c r="F230" t="s">
        <v>121</v>
      </c>
      <c r="G230">
        <v>412</v>
      </c>
      <c r="H230" t="s">
        <v>202</v>
      </c>
      <c r="I230" t="s">
        <v>331</v>
      </c>
      <c r="J230" t="s">
        <v>377</v>
      </c>
      <c r="K230">
        <v>73580185</v>
      </c>
      <c r="L230">
        <v>407866435.035244</v>
      </c>
      <c r="M230">
        <v>1010</v>
      </c>
      <c r="N230">
        <v>55.985874</v>
      </c>
      <c r="O230">
        <v>54.045769</v>
      </c>
      <c r="P230">
        <v>57.094505</v>
      </c>
      <c r="Q230">
        <v>55.985874</v>
      </c>
      <c r="S230" t="s">
        <v>379</v>
      </c>
      <c r="T230" t="s">
        <v>608</v>
      </c>
      <c r="U230">
        <f>L230*M230</f>
        <v>0</v>
      </c>
      <c r="V230">
        <f>SUMIF(D:D,D230,U:U)</f>
        <v>0</v>
      </c>
      <c r="W230">
        <f>U230/V230</f>
        <v>0</v>
      </c>
      <c r="X230">
        <f>VLOOKUP(C230,'S:\Risk Management\2. Derivatives Market\IMRManager\Instrument Mapping\[RiskFactorMapping.xlsx]Mapping'!$A:$B,2,FALSE)</f>
        <v>0</v>
      </c>
    </row>
    <row r="231" spans="1:24">
      <c r="A231">
        <v>29111783</v>
      </c>
      <c r="B231">
        <v>1000120</v>
      </c>
      <c r="C231" t="s">
        <v>54</v>
      </c>
      <c r="D231" t="s">
        <v>101</v>
      </c>
      <c r="E231" t="s">
        <v>119</v>
      </c>
      <c r="F231" t="s">
        <v>121</v>
      </c>
      <c r="G231">
        <v>420</v>
      </c>
      <c r="H231" t="s">
        <v>203</v>
      </c>
      <c r="I231" t="s">
        <v>332</v>
      </c>
      <c r="J231" t="s">
        <v>377</v>
      </c>
      <c r="K231">
        <v>73580185</v>
      </c>
      <c r="L231">
        <v>1212143057.41499</v>
      </c>
      <c r="M231">
        <v>781</v>
      </c>
      <c r="N231">
        <v>128.660145</v>
      </c>
      <c r="O231">
        <v>126.353817</v>
      </c>
      <c r="P231">
        <v>131.790161</v>
      </c>
      <c r="Q231">
        <v>128.660145</v>
      </c>
      <c r="S231" t="s">
        <v>379</v>
      </c>
      <c r="T231" t="s">
        <v>609</v>
      </c>
      <c r="U231">
        <f>L231*M231</f>
        <v>0</v>
      </c>
      <c r="V231">
        <f>SUMIF(D:D,D231,U:U)</f>
        <v>0</v>
      </c>
      <c r="W231">
        <f>U231/V231</f>
        <v>0</v>
      </c>
      <c r="X231">
        <f>VLOOKUP(C231,'S:\Risk Management\2. Derivatives Market\IMRManager\Instrument Mapping\[RiskFactorMapping.xlsx]Mapping'!$A:$B,2,FALSE)</f>
        <v>0</v>
      </c>
    </row>
    <row r="232" spans="1:24">
      <c r="A232">
        <v>29111784</v>
      </c>
      <c r="B232">
        <v>1000120</v>
      </c>
      <c r="C232" t="s">
        <v>54</v>
      </c>
      <c r="D232" t="s">
        <v>101</v>
      </c>
      <c r="E232" t="s">
        <v>119</v>
      </c>
      <c r="F232" t="s">
        <v>121</v>
      </c>
      <c r="G232">
        <v>427</v>
      </c>
      <c r="H232" t="s">
        <v>204</v>
      </c>
      <c r="I232" t="s">
        <v>333</v>
      </c>
      <c r="J232" t="s">
        <v>377</v>
      </c>
      <c r="K232">
        <v>73580185</v>
      </c>
      <c r="L232">
        <v>105394007.64406</v>
      </c>
      <c r="M232">
        <v>12484</v>
      </c>
      <c r="N232">
        <v>178.816999</v>
      </c>
      <c r="O232">
        <v>176.940595</v>
      </c>
      <c r="P232">
        <v>182.111449</v>
      </c>
      <c r="Q232">
        <v>178.816999</v>
      </c>
      <c r="S232" t="s">
        <v>379</v>
      </c>
      <c r="T232" t="s">
        <v>610</v>
      </c>
      <c r="U232">
        <f>L232*M232</f>
        <v>0</v>
      </c>
      <c r="V232">
        <f>SUMIF(D:D,D232,U:U)</f>
        <v>0</v>
      </c>
      <c r="W232">
        <f>U232/V232</f>
        <v>0</v>
      </c>
      <c r="X232">
        <f>VLOOKUP(C232,'S:\Risk Management\2. Derivatives Market\IMRManager\Instrument Mapping\[RiskFactorMapping.xlsx]Mapping'!$A:$B,2,FALSE)</f>
        <v>0</v>
      </c>
    </row>
    <row r="233" spans="1:24">
      <c r="A233">
        <v>29111785</v>
      </c>
      <c r="B233">
        <v>1000120</v>
      </c>
      <c r="C233" t="s">
        <v>54</v>
      </c>
      <c r="D233" t="s">
        <v>101</v>
      </c>
      <c r="E233" t="s">
        <v>119</v>
      </c>
      <c r="F233" t="s">
        <v>121</v>
      </c>
      <c r="G233">
        <v>431</v>
      </c>
      <c r="H233" t="s">
        <v>205</v>
      </c>
      <c r="I233" t="s">
        <v>334</v>
      </c>
      <c r="J233" t="s">
        <v>377</v>
      </c>
      <c r="K233">
        <v>73580185</v>
      </c>
      <c r="L233">
        <v>157802216.7488</v>
      </c>
      <c r="M233">
        <v>11092</v>
      </c>
      <c r="N233">
        <v>237.882276</v>
      </c>
      <c r="O233">
        <v>235.694754</v>
      </c>
      <c r="P233">
        <v>238.675788</v>
      </c>
      <c r="Q233">
        <v>237.882276</v>
      </c>
      <c r="S233" t="s">
        <v>379</v>
      </c>
      <c r="T233" t="s">
        <v>611</v>
      </c>
      <c r="U233">
        <f>L233*M233</f>
        <v>0</v>
      </c>
      <c r="V233">
        <f>SUMIF(D:D,D233,U:U)</f>
        <v>0</v>
      </c>
      <c r="W233">
        <f>U233/V233</f>
        <v>0</v>
      </c>
      <c r="X233">
        <f>VLOOKUP(C233,'S:\Risk Management\2. Derivatives Market\IMRManager\Instrument Mapping\[RiskFactorMapping.xlsx]Mapping'!$A:$B,2,FALSE)</f>
        <v>0</v>
      </c>
    </row>
    <row r="234" spans="1:24">
      <c r="A234">
        <v>29111786</v>
      </c>
      <c r="B234">
        <v>1000120</v>
      </c>
      <c r="C234" t="s">
        <v>54</v>
      </c>
      <c r="D234" t="s">
        <v>101</v>
      </c>
      <c r="E234" t="s">
        <v>119</v>
      </c>
      <c r="F234" t="s">
        <v>121</v>
      </c>
      <c r="G234">
        <v>435</v>
      </c>
      <c r="H234" t="s">
        <v>165</v>
      </c>
      <c r="I234" t="s">
        <v>294</v>
      </c>
      <c r="J234" t="s">
        <v>377</v>
      </c>
      <c r="K234">
        <v>73580185</v>
      </c>
      <c r="L234">
        <v>585432848.38896</v>
      </c>
      <c r="M234">
        <v>16358</v>
      </c>
      <c r="N234">
        <v>1301.506721</v>
      </c>
      <c r="O234">
        <v>1274.216294</v>
      </c>
      <c r="P234">
        <v>1312.804799</v>
      </c>
      <c r="Q234">
        <v>1301.506721</v>
      </c>
      <c r="S234" t="s">
        <v>379</v>
      </c>
      <c r="T234" t="s">
        <v>612</v>
      </c>
      <c r="U234">
        <f>L234*M234</f>
        <v>0</v>
      </c>
      <c r="V234">
        <f>SUMIF(D:D,D234,U:U)</f>
        <v>0</v>
      </c>
      <c r="W234">
        <f>U234/V234</f>
        <v>0</v>
      </c>
      <c r="X234">
        <f>VLOOKUP(C234,'S:\Risk Management\2. Derivatives Market\IMRManager\Instrument Mapping\[RiskFactorMapping.xlsx]Mapping'!$A:$B,2,FALSE)</f>
        <v>0</v>
      </c>
    </row>
    <row r="235" spans="1:24">
      <c r="A235">
        <v>29111787</v>
      </c>
      <c r="B235">
        <v>1000120</v>
      </c>
      <c r="C235" t="s">
        <v>54</v>
      </c>
      <c r="D235" t="s">
        <v>101</v>
      </c>
      <c r="E235" t="s">
        <v>119</v>
      </c>
      <c r="F235" t="s">
        <v>121</v>
      </c>
      <c r="G235">
        <v>493</v>
      </c>
      <c r="H235" t="s">
        <v>206</v>
      </c>
      <c r="I235" t="s">
        <v>335</v>
      </c>
      <c r="J235" t="s">
        <v>377</v>
      </c>
      <c r="K235">
        <v>73580185</v>
      </c>
      <c r="L235">
        <v>221915467.865234</v>
      </c>
      <c r="M235">
        <v>2837</v>
      </c>
      <c r="N235">
        <v>85.563006</v>
      </c>
      <c r="O235">
        <v>84.89949300000001</v>
      </c>
      <c r="P235">
        <v>86.55827499999999</v>
      </c>
      <c r="Q235">
        <v>85.563006</v>
      </c>
      <c r="S235" t="s">
        <v>379</v>
      </c>
      <c r="T235" t="s">
        <v>613</v>
      </c>
      <c r="U235">
        <f>L235*M235</f>
        <v>0</v>
      </c>
      <c r="V235">
        <f>SUMIF(D:D,D235,U:U)</f>
        <v>0</v>
      </c>
      <c r="W235">
        <f>U235/V235</f>
        <v>0</v>
      </c>
      <c r="X235">
        <f>VLOOKUP(C235,'S:\Risk Management\2. Derivatives Market\IMRManager\Instrument Mapping\[RiskFactorMapping.xlsx]Mapping'!$A:$B,2,FALSE)</f>
        <v>0</v>
      </c>
    </row>
    <row r="236" spans="1:24">
      <c r="A236">
        <v>29111788</v>
      </c>
      <c r="B236">
        <v>1000120</v>
      </c>
      <c r="C236" t="s">
        <v>54</v>
      </c>
      <c r="D236" t="s">
        <v>101</v>
      </c>
      <c r="E236" t="s">
        <v>119</v>
      </c>
      <c r="F236" t="s">
        <v>121</v>
      </c>
      <c r="G236">
        <v>525</v>
      </c>
      <c r="H236" t="s">
        <v>207</v>
      </c>
      <c r="I236" t="s">
        <v>336</v>
      </c>
      <c r="J236" t="s">
        <v>377</v>
      </c>
      <c r="K236">
        <v>73580185</v>
      </c>
      <c r="L236">
        <v>156427087.344444</v>
      </c>
      <c r="M236">
        <v>5894</v>
      </c>
      <c r="N236">
        <v>125.302926</v>
      </c>
      <c r="O236">
        <v>124.622625</v>
      </c>
      <c r="P236">
        <v>126.748566</v>
      </c>
      <c r="Q236">
        <v>125.302926</v>
      </c>
      <c r="S236" t="s">
        <v>379</v>
      </c>
      <c r="T236" t="s">
        <v>614</v>
      </c>
      <c r="U236">
        <f>L236*M236</f>
        <v>0</v>
      </c>
      <c r="V236">
        <f>SUMIF(D:D,D236,U:U)</f>
        <v>0</v>
      </c>
      <c r="W236">
        <f>U236/V236</f>
        <v>0</v>
      </c>
      <c r="X236">
        <f>VLOOKUP(C236,'S:\Risk Management\2. Derivatives Market\IMRManager\Instrument Mapping\[RiskFactorMapping.xlsx]Mapping'!$A:$B,2,FALSE)</f>
        <v>0</v>
      </c>
    </row>
    <row r="237" spans="1:24">
      <c r="A237">
        <v>29111789</v>
      </c>
      <c r="B237">
        <v>1000120</v>
      </c>
      <c r="C237" t="s">
        <v>54</v>
      </c>
      <c r="D237" t="s">
        <v>101</v>
      </c>
      <c r="E237" t="s">
        <v>119</v>
      </c>
      <c r="F237" t="s">
        <v>121</v>
      </c>
      <c r="G237">
        <v>562</v>
      </c>
      <c r="H237" t="s">
        <v>208</v>
      </c>
      <c r="I237" t="s">
        <v>337</v>
      </c>
      <c r="J237" t="s">
        <v>377</v>
      </c>
      <c r="K237">
        <v>73580185</v>
      </c>
      <c r="L237">
        <v>27006794.0376</v>
      </c>
      <c r="M237">
        <v>18955</v>
      </c>
      <c r="N237">
        <v>69.572233</v>
      </c>
      <c r="O237">
        <v>69.348339</v>
      </c>
      <c r="P237">
        <v>71.57259500000001</v>
      </c>
      <c r="Q237">
        <v>69.572233</v>
      </c>
      <c r="S237" t="s">
        <v>379</v>
      </c>
      <c r="T237" t="s">
        <v>615</v>
      </c>
      <c r="U237">
        <f>L237*M237</f>
        <v>0</v>
      </c>
      <c r="V237">
        <f>SUMIF(D:D,D237,U:U)</f>
        <v>0</v>
      </c>
      <c r="W237">
        <f>U237/V237</f>
        <v>0</v>
      </c>
      <c r="X237">
        <f>VLOOKUP(C237,'S:\Risk Management\2. Derivatives Market\IMRManager\Instrument Mapping\[RiskFactorMapping.xlsx]Mapping'!$A:$B,2,FALSE)</f>
        <v>0</v>
      </c>
    </row>
    <row r="238" spans="1:24">
      <c r="A238">
        <v>29111790</v>
      </c>
      <c r="B238">
        <v>1000120</v>
      </c>
      <c r="C238" t="s">
        <v>54</v>
      </c>
      <c r="D238" t="s">
        <v>101</v>
      </c>
      <c r="E238" t="s">
        <v>119</v>
      </c>
      <c r="F238" t="s">
        <v>121</v>
      </c>
      <c r="G238">
        <v>585</v>
      </c>
      <c r="H238" t="s">
        <v>209</v>
      </c>
      <c r="I238" t="s">
        <v>338</v>
      </c>
      <c r="J238" t="s">
        <v>377</v>
      </c>
      <c r="K238">
        <v>73580185</v>
      </c>
      <c r="L238">
        <v>97665152.72617</v>
      </c>
      <c r="M238">
        <v>6842</v>
      </c>
      <c r="N238">
        <v>90.81588600000001</v>
      </c>
      <c r="O238">
        <v>88.718706</v>
      </c>
      <c r="P238">
        <v>90.81588600000001</v>
      </c>
      <c r="Q238">
        <v>90.81588600000001</v>
      </c>
      <c r="S238" t="s">
        <v>379</v>
      </c>
      <c r="T238" t="s">
        <v>616</v>
      </c>
      <c r="U238">
        <f>L238*M238</f>
        <v>0</v>
      </c>
      <c r="V238">
        <f>SUMIF(D:D,D238,U:U)</f>
        <v>0</v>
      </c>
      <c r="W238">
        <f>U238/V238</f>
        <v>0</v>
      </c>
      <c r="X238">
        <f>VLOOKUP(C238,'S:\Risk Management\2. Derivatives Market\IMRManager\Instrument Mapping\[RiskFactorMapping.xlsx]Mapping'!$A:$B,2,FALSE)</f>
        <v>0</v>
      </c>
    </row>
    <row r="239" spans="1:24">
      <c r="A239">
        <v>29111791</v>
      </c>
      <c r="B239">
        <v>1000120</v>
      </c>
      <c r="C239" t="s">
        <v>54</v>
      </c>
      <c r="D239" t="s">
        <v>101</v>
      </c>
      <c r="E239" t="s">
        <v>119</v>
      </c>
      <c r="F239" t="s">
        <v>121</v>
      </c>
      <c r="G239">
        <v>611</v>
      </c>
      <c r="H239" t="s">
        <v>137</v>
      </c>
      <c r="I239" t="s">
        <v>266</v>
      </c>
      <c r="J239" t="s">
        <v>377</v>
      </c>
      <c r="K239">
        <v>73580185</v>
      </c>
      <c r="L239">
        <v>147514111.836</v>
      </c>
      <c r="M239">
        <v>28600</v>
      </c>
      <c r="N239">
        <v>573.374964</v>
      </c>
      <c r="O239">
        <v>569.365349</v>
      </c>
      <c r="P239">
        <v>585.343665</v>
      </c>
      <c r="Q239">
        <v>573.374964</v>
      </c>
      <c r="S239" t="s">
        <v>379</v>
      </c>
      <c r="T239" t="s">
        <v>617</v>
      </c>
      <c r="U239">
        <f>L239*M239</f>
        <v>0</v>
      </c>
      <c r="V239">
        <f>SUMIF(D:D,D239,U:U)</f>
        <v>0</v>
      </c>
      <c r="W239">
        <f>U239/V239</f>
        <v>0</v>
      </c>
      <c r="X239">
        <f>VLOOKUP(C239,'S:\Risk Management\2. Derivatives Market\IMRManager\Instrument Mapping\[RiskFactorMapping.xlsx]Mapping'!$A:$B,2,FALSE)</f>
        <v>0</v>
      </c>
    </row>
    <row r="240" spans="1:24">
      <c r="A240">
        <v>29111792</v>
      </c>
      <c r="B240">
        <v>1000120</v>
      </c>
      <c r="C240" t="s">
        <v>54</v>
      </c>
      <c r="D240" t="s">
        <v>101</v>
      </c>
      <c r="E240" t="s">
        <v>119</v>
      </c>
      <c r="F240" t="s">
        <v>121</v>
      </c>
      <c r="G240">
        <v>677</v>
      </c>
      <c r="H240" t="s">
        <v>210</v>
      </c>
      <c r="I240" t="s">
        <v>339</v>
      </c>
      <c r="J240" t="s">
        <v>377</v>
      </c>
      <c r="K240">
        <v>73580185</v>
      </c>
      <c r="L240">
        <v>603299471.822136</v>
      </c>
      <c r="M240">
        <v>911</v>
      </c>
      <c r="N240">
        <v>74.694813</v>
      </c>
      <c r="O240">
        <v>73.13696299999999</v>
      </c>
      <c r="P240">
        <v>76.580631</v>
      </c>
      <c r="Q240">
        <v>74.694813</v>
      </c>
      <c r="S240" t="s">
        <v>379</v>
      </c>
      <c r="T240" t="s">
        <v>618</v>
      </c>
      <c r="U240">
        <f>L240*M240</f>
        <v>0</v>
      </c>
      <c r="V240">
        <f>SUMIF(D:D,D240,U:U)</f>
        <v>0</v>
      </c>
      <c r="W240">
        <f>U240/V240</f>
        <v>0</v>
      </c>
      <c r="X240">
        <f>VLOOKUP(C240,'S:\Risk Management\2. Derivatives Market\IMRManager\Instrument Mapping\[RiskFactorMapping.xlsx]Mapping'!$A:$B,2,FALSE)</f>
        <v>0</v>
      </c>
    </row>
    <row r="241" spans="1:24">
      <c r="A241">
        <v>29111793</v>
      </c>
      <c r="B241">
        <v>1000120</v>
      </c>
      <c r="C241" t="s">
        <v>54</v>
      </c>
      <c r="D241" t="s">
        <v>101</v>
      </c>
      <c r="E241" t="s">
        <v>119</v>
      </c>
      <c r="F241" t="s">
        <v>121</v>
      </c>
      <c r="G241">
        <v>730</v>
      </c>
      <c r="H241" t="s">
        <v>138</v>
      </c>
      <c r="I241" t="s">
        <v>267</v>
      </c>
      <c r="J241" t="s">
        <v>377</v>
      </c>
      <c r="K241">
        <v>73580185</v>
      </c>
      <c r="L241">
        <v>320799549.5119</v>
      </c>
      <c r="M241">
        <v>6085</v>
      </c>
      <c r="N241">
        <v>265.297682</v>
      </c>
      <c r="O241">
        <v>263.248547</v>
      </c>
      <c r="P241">
        <v>272.011872</v>
      </c>
      <c r="Q241">
        <v>265.297682</v>
      </c>
      <c r="S241" t="s">
        <v>379</v>
      </c>
      <c r="T241" t="s">
        <v>619</v>
      </c>
      <c r="U241">
        <f>L241*M241</f>
        <v>0</v>
      </c>
      <c r="V241">
        <f>SUMIF(D:D,D241,U:U)</f>
        <v>0</v>
      </c>
      <c r="W241">
        <f>U241/V241</f>
        <v>0</v>
      </c>
      <c r="X241">
        <f>VLOOKUP(C241,'S:\Risk Management\2. Derivatives Market\IMRManager\Instrument Mapping\[RiskFactorMapping.xlsx]Mapping'!$A:$B,2,FALSE)</f>
        <v>0</v>
      </c>
    </row>
    <row r="242" spans="1:24">
      <c r="A242">
        <v>29111794</v>
      </c>
      <c r="B242">
        <v>1000120</v>
      </c>
      <c r="C242" t="s">
        <v>54</v>
      </c>
      <c r="D242" t="s">
        <v>101</v>
      </c>
      <c r="E242" t="s">
        <v>119</v>
      </c>
      <c r="F242" t="s">
        <v>121</v>
      </c>
      <c r="G242">
        <v>762</v>
      </c>
      <c r="H242" t="s">
        <v>185</v>
      </c>
      <c r="I242" t="s">
        <v>314</v>
      </c>
      <c r="J242" t="s">
        <v>377</v>
      </c>
      <c r="K242">
        <v>73580185</v>
      </c>
      <c r="L242">
        <v>534238726.95971</v>
      </c>
      <c r="M242">
        <v>2072</v>
      </c>
      <c r="N242">
        <v>150.440317</v>
      </c>
      <c r="O242">
        <v>148.552553</v>
      </c>
      <c r="P242">
        <v>154.724091</v>
      </c>
      <c r="Q242">
        <v>150.440317</v>
      </c>
      <c r="S242" t="s">
        <v>379</v>
      </c>
      <c r="T242" t="s">
        <v>620</v>
      </c>
      <c r="U242">
        <f>L242*M242</f>
        <v>0</v>
      </c>
      <c r="V242">
        <f>SUMIF(D:D,D242,U:U)</f>
        <v>0</v>
      </c>
      <c r="W242">
        <f>U242/V242</f>
        <v>0</v>
      </c>
      <c r="X242">
        <f>VLOOKUP(C242,'S:\Risk Management\2. Derivatives Market\IMRManager\Instrument Mapping\[RiskFactorMapping.xlsx]Mapping'!$A:$B,2,FALSE)</f>
        <v>0</v>
      </c>
    </row>
    <row r="243" spans="1:24">
      <c r="A243">
        <v>29111795</v>
      </c>
      <c r="B243">
        <v>1000120</v>
      </c>
      <c r="C243" t="s">
        <v>54</v>
      </c>
      <c r="D243" t="s">
        <v>101</v>
      </c>
      <c r="E243" t="s">
        <v>119</v>
      </c>
      <c r="F243" t="s">
        <v>121</v>
      </c>
      <c r="G243">
        <v>780</v>
      </c>
      <c r="H243" t="s">
        <v>186</v>
      </c>
      <c r="I243" t="s">
        <v>315</v>
      </c>
      <c r="J243" t="s">
        <v>377</v>
      </c>
      <c r="K243">
        <v>73580185</v>
      </c>
      <c r="L243">
        <v>476035181.510526</v>
      </c>
      <c r="M243">
        <v>28800</v>
      </c>
      <c r="N243">
        <v>1863.247996</v>
      </c>
      <c r="O243">
        <v>1850.308774</v>
      </c>
      <c r="P243">
        <v>1874.246335</v>
      </c>
      <c r="Q243">
        <v>1863.247996</v>
      </c>
      <c r="S243" t="s">
        <v>379</v>
      </c>
      <c r="T243" t="s">
        <v>621</v>
      </c>
      <c r="U243">
        <f>L243*M243</f>
        <v>0</v>
      </c>
      <c r="V243">
        <f>SUMIF(D:D,D243,U:U)</f>
        <v>0</v>
      </c>
      <c r="W243">
        <f>U243/V243</f>
        <v>0</v>
      </c>
      <c r="X243">
        <f>VLOOKUP(C243,'S:\Risk Management\2. Derivatives Market\IMRManager\Instrument Mapping\[RiskFactorMapping.xlsx]Mapping'!$A:$B,2,FALSE)</f>
        <v>0</v>
      </c>
    </row>
    <row r="244" spans="1:24">
      <c r="A244">
        <v>29111796</v>
      </c>
      <c r="B244">
        <v>1000120</v>
      </c>
      <c r="C244" t="s">
        <v>54</v>
      </c>
      <c r="D244" t="s">
        <v>101</v>
      </c>
      <c r="E244" t="s">
        <v>119</v>
      </c>
      <c r="F244" t="s">
        <v>121</v>
      </c>
      <c r="G244">
        <v>1172</v>
      </c>
      <c r="H244" t="s">
        <v>129</v>
      </c>
      <c r="I244" t="s">
        <v>258</v>
      </c>
      <c r="J244" t="s">
        <v>377</v>
      </c>
      <c r="K244">
        <v>73580185</v>
      </c>
      <c r="L244">
        <v>5094065805.51612</v>
      </c>
      <c r="M244">
        <v>9736</v>
      </c>
      <c r="N244">
        <v>6740.377818</v>
      </c>
      <c r="O244">
        <v>6723.069945</v>
      </c>
      <c r="P244">
        <v>6789.532175</v>
      </c>
      <c r="Q244">
        <v>6740.377818</v>
      </c>
      <c r="S244" t="s">
        <v>379</v>
      </c>
      <c r="T244" t="s">
        <v>622</v>
      </c>
      <c r="U244">
        <f>L244*M244</f>
        <v>0</v>
      </c>
      <c r="V244">
        <f>SUMIF(D:D,D244,U:U)</f>
        <v>0</v>
      </c>
      <c r="W244">
        <f>U244/V244</f>
        <v>0</v>
      </c>
      <c r="X244">
        <f>VLOOKUP(C244,'S:\Risk Management\2. Derivatives Market\IMRManager\Instrument Mapping\[RiskFactorMapping.xlsx]Mapping'!$A:$B,2,FALSE)</f>
        <v>0</v>
      </c>
    </row>
    <row r="245" spans="1:24">
      <c r="A245">
        <v>29111797</v>
      </c>
      <c r="B245">
        <v>1000120</v>
      </c>
      <c r="C245" t="s">
        <v>54</v>
      </c>
      <c r="D245" t="s">
        <v>101</v>
      </c>
      <c r="E245" t="s">
        <v>119</v>
      </c>
      <c r="F245" t="s">
        <v>121</v>
      </c>
      <c r="G245">
        <v>1181</v>
      </c>
      <c r="H245" t="s">
        <v>172</v>
      </c>
      <c r="I245" t="s">
        <v>301</v>
      </c>
      <c r="J245" t="s">
        <v>377</v>
      </c>
      <c r="K245">
        <v>73580185</v>
      </c>
      <c r="L245">
        <v>254432425.95102</v>
      </c>
      <c r="M245">
        <v>18054</v>
      </c>
      <c r="N245">
        <v>624.288049</v>
      </c>
      <c r="O245">
        <v>614.433053</v>
      </c>
      <c r="P245">
        <v>643.168146</v>
      </c>
      <c r="Q245">
        <v>624.288049</v>
      </c>
      <c r="S245" t="s">
        <v>379</v>
      </c>
      <c r="T245" t="s">
        <v>623</v>
      </c>
      <c r="U245">
        <f>L245*M245</f>
        <v>0</v>
      </c>
      <c r="V245">
        <f>SUMIF(D:D,D245,U:U)</f>
        <v>0</v>
      </c>
      <c r="W245">
        <f>U245/V245</f>
        <v>0</v>
      </c>
      <c r="X245">
        <f>VLOOKUP(C245,'S:\Risk Management\2. Derivatives Market\IMRManager\Instrument Mapping\[RiskFactorMapping.xlsx]Mapping'!$A:$B,2,FALSE)</f>
        <v>0</v>
      </c>
    </row>
    <row r="246" spans="1:24">
      <c r="A246">
        <v>29111798</v>
      </c>
      <c r="B246">
        <v>1000120</v>
      </c>
      <c r="C246" t="s">
        <v>54</v>
      </c>
      <c r="D246" t="s">
        <v>101</v>
      </c>
      <c r="E246" t="s">
        <v>119</v>
      </c>
      <c r="F246" t="s">
        <v>121</v>
      </c>
      <c r="G246">
        <v>1201</v>
      </c>
      <c r="H246" t="s">
        <v>211</v>
      </c>
      <c r="I246" t="s">
        <v>340</v>
      </c>
      <c r="J246" t="s">
        <v>377</v>
      </c>
      <c r="K246">
        <v>73580185</v>
      </c>
      <c r="L246">
        <v>177256398.626202</v>
      </c>
      <c r="M246">
        <v>795</v>
      </c>
      <c r="N246">
        <v>19.151737</v>
      </c>
      <c r="O246">
        <v>18.5013</v>
      </c>
      <c r="P246">
        <v>19.151737</v>
      </c>
      <c r="Q246">
        <v>19.151737</v>
      </c>
      <c r="S246" t="s">
        <v>379</v>
      </c>
      <c r="T246" t="s">
        <v>624</v>
      </c>
      <c r="U246">
        <f>L246*M246</f>
        <v>0</v>
      </c>
      <c r="V246">
        <f>SUMIF(D:D,D246,U:U)</f>
        <v>0</v>
      </c>
      <c r="W246">
        <f>U246/V246</f>
        <v>0</v>
      </c>
      <c r="X246">
        <f>VLOOKUP(C246,'S:\Risk Management\2. Derivatives Market\IMRManager\Instrument Mapping\[RiskFactorMapping.xlsx]Mapping'!$A:$B,2,FALSE)</f>
        <v>0</v>
      </c>
    </row>
    <row r="247" spans="1:24">
      <c r="A247">
        <v>29111799</v>
      </c>
      <c r="B247">
        <v>1000120</v>
      </c>
      <c r="C247" t="s">
        <v>54</v>
      </c>
      <c r="D247" t="s">
        <v>101</v>
      </c>
      <c r="E247" t="s">
        <v>119</v>
      </c>
      <c r="F247" t="s">
        <v>121</v>
      </c>
      <c r="G247">
        <v>1294</v>
      </c>
      <c r="H247" t="s">
        <v>180</v>
      </c>
      <c r="I247" t="s">
        <v>309</v>
      </c>
      <c r="J247" t="s">
        <v>377</v>
      </c>
      <c r="K247">
        <v>73580185</v>
      </c>
      <c r="L247">
        <v>339475381.835592</v>
      </c>
      <c r="M247">
        <v>23991</v>
      </c>
      <c r="N247">
        <v>1106.867818</v>
      </c>
      <c r="O247">
        <v>1104.376431</v>
      </c>
      <c r="P247">
        <v>1115.449262</v>
      </c>
      <c r="Q247">
        <v>1106.867818</v>
      </c>
      <c r="S247" t="s">
        <v>379</v>
      </c>
      <c r="T247" t="s">
        <v>625</v>
      </c>
      <c r="U247">
        <f>L247*M247</f>
        <v>0</v>
      </c>
      <c r="V247">
        <f>SUMIF(D:D,D247,U:U)</f>
        <v>0</v>
      </c>
      <c r="W247">
        <f>U247/V247</f>
        <v>0</v>
      </c>
      <c r="X247">
        <f>VLOOKUP(C247,'S:\Risk Management\2. Derivatives Market\IMRManager\Instrument Mapping\[RiskFactorMapping.xlsx]Mapping'!$A:$B,2,FALSE)</f>
        <v>0</v>
      </c>
    </row>
    <row r="248" spans="1:24">
      <c r="A248">
        <v>29111800</v>
      </c>
      <c r="B248">
        <v>1000120</v>
      </c>
      <c r="C248" t="s">
        <v>54</v>
      </c>
      <c r="D248" t="s">
        <v>101</v>
      </c>
      <c r="E248" t="s">
        <v>119</v>
      </c>
      <c r="F248" t="s">
        <v>121</v>
      </c>
      <c r="G248">
        <v>1415</v>
      </c>
      <c r="H248" t="s">
        <v>139</v>
      </c>
      <c r="I248" t="s">
        <v>268</v>
      </c>
      <c r="J248" t="s">
        <v>377</v>
      </c>
      <c r="K248">
        <v>73580185</v>
      </c>
      <c r="L248">
        <v>384775271.986684</v>
      </c>
      <c r="M248">
        <v>15267</v>
      </c>
      <c r="N248">
        <v>798.3622319999999</v>
      </c>
      <c r="O248">
        <v>794.597113</v>
      </c>
      <c r="P248">
        <v>838.784974</v>
      </c>
      <c r="Q248">
        <v>798.3622319999999</v>
      </c>
      <c r="S248" t="s">
        <v>379</v>
      </c>
      <c r="T248" t="s">
        <v>626</v>
      </c>
      <c r="U248">
        <f>L248*M248</f>
        <v>0</v>
      </c>
      <c r="V248">
        <f>SUMIF(D:D,D248,U:U)</f>
        <v>0</v>
      </c>
      <c r="W248">
        <f>U248/V248</f>
        <v>0</v>
      </c>
      <c r="X248">
        <f>VLOOKUP(C248,'S:\Risk Management\2. Derivatives Market\IMRManager\Instrument Mapping\[RiskFactorMapping.xlsx]Mapping'!$A:$B,2,FALSE)</f>
        <v>0</v>
      </c>
    </row>
    <row r="249" spans="1:24">
      <c r="A249">
        <v>29111801</v>
      </c>
      <c r="B249">
        <v>1000120</v>
      </c>
      <c r="C249" t="s">
        <v>54</v>
      </c>
      <c r="D249" t="s">
        <v>101</v>
      </c>
      <c r="E249" t="s">
        <v>119</v>
      </c>
      <c r="F249" t="s">
        <v>121</v>
      </c>
      <c r="G249">
        <v>1430</v>
      </c>
      <c r="H249" t="s">
        <v>125</v>
      </c>
      <c r="I249" t="s">
        <v>254</v>
      </c>
      <c r="J249" t="s">
        <v>377</v>
      </c>
      <c r="K249">
        <v>73580185</v>
      </c>
      <c r="L249">
        <v>467891272.4346</v>
      </c>
      <c r="M249">
        <v>780</v>
      </c>
      <c r="N249">
        <v>49.599656</v>
      </c>
      <c r="O249">
        <v>47.628388</v>
      </c>
      <c r="P249">
        <v>49.599656</v>
      </c>
      <c r="Q249">
        <v>49.599656</v>
      </c>
      <c r="S249" t="s">
        <v>379</v>
      </c>
      <c r="T249" t="s">
        <v>627</v>
      </c>
      <c r="U249">
        <f>L249*M249</f>
        <v>0</v>
      </c>
      <c r="V249">
        <f>SUMIF(D:D,D249,U:U)</f>
        <v>0</v>
      </c>
      <c r="W249">
        <f>U249/V249</f>
        <v>0</v>
      </c>
      <c r="X249">
        <f>VLOOKUP(C249,'S:\Risk Management\2. Derivatives Market\IMRManager\Instrument Mapping\[RiskFactorMapping.xlsx]Mapping'!$A:$B,2,FALSE)</f>
        <v>0</v>
      </c>
    </row>
    <row r="250" spans="1:24">
      <c r="A250">
        <v>29111802</v>
      </c>
      <c r="B250">
        <v>1000120</v>
      </c>
      <c r="C250" t="s">
        <v>54</v>
      </c>
      <c r="D250" t="s">
        <v>101</v>
      </c>
      <c r="E250" t="s">
        <v>119</v>
      </c>
      <c r="F250" t="s">
        <v>121</v>
      </c>
      <c r="G250">
        <v>1434</v>
      </c>
      <c r="H250" t="s">
        <v>212</v>
      </c>
      <c r="I250" t="s">
        <v>341</v>
      </c>
      <c r="J250" t="s">
        <v>377</v>
      </c>
      <c r="K250">
        <v>73580185</v>
      </c>
      <c r="L250">
        <v>51544462.68075</v>
      </c>
      <c r="M250">
        <v>17180</v>
      </c>
      <c r="N250">
        <v>120.349502</v>
      </c>
      <c r="O250">
        <v>119.088565</v>
      </c>
      <c r="P250">
        <v>120.349502</v>
      </c>
      <c r="Q250">
        <v>120.349502</v>
      </c>
      <c r="S250" t="s">
        <v>379</v>
      </c>
      <c r="T250" t="s">
        <v>628</v>
      </c>
      <c r="U250">
        <f>L250*M250</f>
        <v>0</v>
      </c>
      <c r="V250">
        <f>SUMIF(D:D,D250,U:U)</f>
        <v>0</v>
      </c>
      <c r="W250">
        <f>U250/V250</f>
        <v>0</v>
      </c>
      <c r="X250">
        <f>VLOOKUP(C250,'S:\Risk Management\2. Derivatives Market\IMRManager\Instrument Mapping\[RiskFactorMapping.xlsx]Mapping'!$A:$B,2,FALSE)</f>
        <v>0</v>
      </c>
    </row>
    <row r="251" spans="1:24">
      <c r="A251">
        <v>29111803</v>
      </c>
      <c r="B251">
        <v>1000120</v>
      </c>
      <c r="C251" t="s">
        <v>54</v>
      </c>
      <c r="D251" t="s">
        <v>101</v>
      </c>
      <c r="E251" t="s">
        <v>119</v>
      </c>
      <c r="F251" t="s">
        <v>121</v>
      </c>
      <c r="G251">
        <v>1732</v>
      </c>
      <c r="H251" t="s">
        <v>168</v>
      </c>
      <c r="I251" t="s">
        <v>297</v>
      </c>
      <c r="J251" t="s">
        <v>377</v>
      </c>
      <c r="K251">
        <v>73580185</v>
      </c>
      <c r="L251">
        <v>740640959.75772</v>
      </c>
      <c r="M251">
        <v>85307</v>
      </c>
      <c r="N251">
        <v>8586.803411000001</v>
      </c>
      <c r="O251">
        <v>8223.831871</v>
      </c>
      <c r="P251">
        <v>8586.803411000001</v>
      </c>
      <c r="Q251">
        <v>8586.803411000001</v>
      </c>
      <c r="S251" t="s">
        <v>379</v>
      </c>
      <c r="T251" t="s">
        <v>629</v>
      </c>
      <c r="U251">
        <f>L251*M251</f>
        <v>0</v>
      </c>
      <c r="V251">
        <f>SUMIF(D:D,D251,U:U)</f>
        <v>0</v>
      </c>
      <c r="W251">
        <f>U251/V251</f>
        <v>0</v>
      </c>
      <c r="X251">
        <f>VLOOKUP(C251,'S:\Risk Management\2. Derivatives Market\IMRManager\Instrument Mapping\[RiskFactorMapping.xlsx]Mapping'!$A:$B,2,FALSE)</f>
        <v>0</v>
      </c>
    </row>
    <row r="252" spans="1:24">
      <c r="A252">
        <v>29111804</v>
      </c>
      <c r="B252">
        <v>1000120</v>
      </c>
      <c r="C252" t="s">
        <v>54</v>
      </c>
      <c r="D252" t="s">
        <v>101</v>
      </c>
      <c r="E252" t="s">
        <v>119</v>
      </c>
      <c r="F252" t="s">
        <v>121</v>
      </c>
      <c r="G252">
        <v>1750</v>
      </c>
      <c r="H252" t="s">
        <v>213</v>
      </c>
      <c r="I252" t="s">
        <v>342</v>
      </c>
      <c r="J252" t="s">
        <v>377</v>
      </c>
      <c r="K252">
        <v>73580185</v>
      </c>
      <c r="L252">
        <v>92931606.27296001</v>
      </c>
      <c r="M252">
        <v>5995</v>
      </c>
      <c r="N252">
        <v>75.716713</v>
      </c>
      <c r="O252">
        <v>75.400964</v>
      </c>
      <c r="P252">
        <v>77.20705</v>
      </c>
      <c r="Q252">
        <v>75.716713</v>
      </c>
      <c r="S252" t="s">
        <v>379</v>
      </c>
      <c r="T252" t="s">
        <v>630</v>
      </c>
      <c r="U252">
        <f>L252*M252</f>
        <v>0</v>
      </c>
      <c r="V252">
        <f>SUMIF(D:D,D252,U:U)</f>
        <v>0</v>
      </c>
      <c r="W252">
        <f>U252/V252</f>
        <v>0</v>
      </c>
      <c r="X252">
        <f>VLOOKUP(C252,'S:\Risk Management\2. Derivatives Market\IMRManager\Instrument Mapping\[RiskFactorMapping.xlsx]Mapping'!$A:$B,2,FALSE)</f>
        <v>0</v>
      </c>
    </row>
    <row r="253" spans="1:24">
      <c r="A253">
        <v>29111805</v>
      </c>
      <c r="B253">
        <v>1000120</v>
      </c>
      <c r="C253" t="s">
        <v>54</v>
      </c>
      <c r="D253" t="s">
        <v>101</v>
      </c>
      <c r="E253" t="s">
        <v>119</v>
      </c>
      <c r="F253" t="s">
        <v>121</v>
      </c>
      <c r="G253">
        <v>1762</v>
      </c>
      <c r="H253" t="s">
        <v>214</v>
      </c>
      <c r="I253" t="s">
        <v>343</v>
      </c>
      <c r="J253" t="s">
        <v>377</v>
      </c>
      <c r="K253">
        <v>73580185</v>
      </c>
      <c r="L253">
        <v>193510495.32308</v>
      </c>
      <c r="M253">
        <v>8690</v>
      </c>
      <c r="N253">
        <v>228.540632</v>
      </c>
      <c r="O253">
        <v>227.488662</v>
      </c>
      <c r="P253">
        <v>231.433552</v>
      </c>
      <c r="Q253">
        <v>228.540632</v>
      </c>
      <c r="S253" t="s">
        <v>379</v>
      </c>
      <c r="T253" t="s">
        <v>631</v>
      </c>
      <c r="U253">
        <f>L253*M253</f>
        <v>0</v>
      </c>
      <c r="V253">
        <f>SUMIF(D:D,D253,U:U)</f>
        <v>0</v>
      </c>
      <c r="W253">
        <f>U253/V253</f>
        <v>0</v>
      </c>
      <c r="X253">
        <f>VLOOKUP(C253,'S:\Risk Management\2. Derivatives Market\IMRManager\Instrument Mapping\[RiskFactorMapping.xlsx]Mapping'!$A:$B,2,FALSE)</f>
        <v>0</v>
      </c>
    </row>
    <row r="254" spans="1:24">
      <c r="A254">
        <v>29111806</v>
      </c>
      <c r="B254">
        <v>1000120</v>
      </c>
      <c r="C254" t="s">
        <v>54</v>
      </c>
      <c r="D254" t="s">
        <v>101</v>
      </c>
      <c r="E254" t="s">
        <v>119</v>
      </c>
      <c r="F254" t="s">
        <v>121</v>
      </c>
      <c r="G254">
        <v>1764</v>
      </c>
      <c r="H254" t="s">
        <v>173</v>
      </c>
      <c r="I254" t="s">
        <v>302</v>
      </c>
      <c r="J254" t="s">
        <v>377</v>
      </c>
      <c r="K254">
        <v>73580185</v>
      </c>
      <c r="L254">
        <v>2492706130.99934</v>
      </c>
      <c r="M254">
        <v>276</v>
      </c>
      <c r="N254">
        <v>93.50165200000001</v>
      </c>
      <c r="O254">
        <v>91.130234</v>
      </c>
      <c r="P254">
        <v>93.84042700000001</v>
      </c>
      <c r="Q254">
        <v>93.50165200000001</v>
      </c>
      <c r="S254" t="s">
        <v>379</v>
      </c>
      <c r="T254" t="s">
        <v>632</v>
      </c>
      <c r="U254">
        <f>L254*M254</f>
        <v>0</v>
      </c>
      <c r="V254">
        <f>SUMIF(D:D,D254,U:U)</f>
        <v>0</v>
      </c>
      <c r="W254">
        <f>U254/V254</f>
        <v>0</v>
      </c>
      <c r="X254">
        <f>VLOOKUP(C254,'S:\Risk Management\2. Derivatives Market\IMRManager\Instrument Mapping\[RiskFactorMapping.xlsx]Mapping'!$A:$B,2,FALSE)</f>
        <v>0</v>
      </c>
    </row>
    <row r="255" spans="1:24">
      <c r="A255">
        <v>29111807</v>
      </c>
      <c r="B255">
        <v>1000120</v>
      </c>
      <c r="C255" t="s">
        <v>54</v>
      </c>
      <c r="D255" t="s">
        <v>101</v>
      </c>
      <c r="E255" t="s">
        <v>119</v>
      </c>
      <c r="F255" t="s">
        <v>121</v>
      </c>
      <c r="G255">
        <v>1852</v>
      </c>
      <c r="H255" t="s">
        <v>191</v>
      </c>
      <c r="I255" t="s">
        <v>320</v>
      </c>
      <c r="J255" t="s">
        <v>377</v>
      </c>
      <c r="K255">
        <v>73580185</v>
      </c>
      <c r="L255">
        <v>1829345884.83492</v>
      </c>
      <c r="M255">
        <v>21900</v>
      </c>
      <c r="N255">
        <v>5444.764086</v>
      </c>
      <c r="O255">
        <v>5440.288938</v>
      </c>
      <c r="P255">
        <v>5624.764506</v>
      </c>
      <c r="Q255">
        <v>5444.764086</v>
      </c>
      <c r="S255" t="s">
        <v>379</v>
      </c>
      <c r="T255" t="s">
        <v>633</v>
      </c>
      <c r="U255">
        <f>L255*M255</f>
        <v>0</v>
      </c>
      <c r="V255">
        <f>SUMIF(D:D,D255,U:U)</f>
        <v>0</v>
      </c>
      <c r="W255">
        <f>U255/V255</f>
        <v>0</v>
      </c>
      <c r="X255">
        <f>VLOOKUP(C255,'S:\Risk Management\2. Derivatives Market\IMRManager\Instrument Mapping\[RiskFactorMapping.xlsx]Mapping'!$A:$B,2,FALSE)</f>
        <v>0</v>
      </c>
    </row>
    <row r="256" spans="1:24">
      <c r="A256">
        <v>29111808</v>
      </c>
      <c r="B256">
        <v>1000120</v>
      </c>
      <c r="C256" t="s">
        <v>54</v>
      </c>
      <c r="D256" t="s">
        <v>101</v>
      </c>
      <c r="E256" t="s">
        <v>119</v>
      </c>
      <c r="F256" t="s">
        <v>121</v>
      </c>
      <c r="G256">
        <v>1862</v>
      </c>
      <c r="H256" t="s">
        <v>215</v>
      </c>
      <c r="I256" t="s">
        <v>344</v>
      </c>
      <c r="J256" t="s">
        <v>377</v>
      </c>
      <c r="K256">
        <v>73580185</v>
      </c>
      <c r="L256">
        <v>2265700747.22477</v>
      </c>
      <c r="M256">
        <v>366</v>
      </c>
      <c r="N256">
        <v>112.699699</v>
      </c>
      <c r="O256">
        <v>111.468008</v>
      </c>
      <c r="P256">
        <v>113.315544</v>
      </c>
      <c r="Q256">
        <v>112.699699</v>
      </c>
      <c r="S256" t="s">
        <v>379</v>
      </c>
      <c r="T256" t="s">
        <v>634</v>
      </c>
      <c r="U256">
        <f>L256*M256</f>
        <v>0</v>
      </c>
      <c r="V256">
        <f>SUMIF(D:D,D256,U:U)</f>
        <v>0</v>
      </c>
      <c r="W256">
        <f>U256/V256</f>
        <v>0</v>
      </c>
      <c r="X256">
        <f>VLOOKUP(C256,'S:\Risk Management\2. Derivatives Market\IMRManager\Instrument Mapping\[RiskFactorMapping.xlsx]Mapping'!$A:$B,2,FALSE)</f>
        <v>0</v>
      </c>
    </row>
    <row r="257" spans="1:24">
      <c r="A257">
        <v>29111809</v>
      </c>
      <c r="B257">
        <v>1000120</v>
      </c>
      <c r="C257" t="s">
        <v>54</v>
      </c>
      <c r="D257" t="s">
        <v>101</v>
      </c>
      <c r="E257" t="s">
        <v>119</v>
      </c>
      <c r="F257" t="s">
        <v>121</v>
      </c>
      <c r="G257">
        <v>1886</v>
      </c>
      <c r="H257" t="s">
        <v>216</v>
      </c>
      <c r="I257" t="s">
        <v>345</v>
      </c>
      <c r="J257" t="s">
        <v>377</v>
      </c>
      <c r="K257">
        <v>73580185</v>
      </c>
      <c r="L257">
        <v>334671284.892</v>
      </c>
      <c r="M257">
        <v>1953</v>
      </c>
      <c r="N257">
        <v>88.830032</v>
      </c>
      <c r="O257">
        <v>85.87357900000001</v>
      </c>
      <c r="P257">
        <v>88.830032</v>
      </c>
      <c r="Q257">
        <v>88.830032</v>
      </c>
      <c r="S257" t="s">
        <v>379</v>
      </c>
      <c r="T257" t="s">
        <v>635</v>
      </c>
      <c r="U257">
        <f>L257*M257</f>
        <v>0</v>
      </c>
      <c r="V257">
        <f>SUMIF(D:D,D257,U:U)</f>
        <v>0</v>
      </c>
      <c r="W257">
        <f>U257/V257</f>
        <v>0</v>
      </c>
      <c r="X257">
        <f>VLOOKUP(C257,'S:\Risk Management\2. Derivatives Market\IMRManager\Instrument Mapping\[RiskFactorMapping.xlsx]Mapping'!$A:$B,2,FALSE)</f>
        <v>0</v>
      </c>
    </row>
    <row r="258" spans="1:24">
      <c r="A258">
        <v>29111810</v>
      </c>
      <c r="B258">
        <v>1000120</v>
      </c>
      <c r="C258" t="s">
        <v>54</v>
      </c>
      <c r="D258" t="s">
        <v>101</v>
      </c>
      <c r="E258" t="s">
        <v>119</v>
      </c>
      <c r="F258" t="s">
        <v>121</v>
      </c>
      <c r="G258">
        <v>1923</v>
      </c>
      <c r="H258" t="s">
        <v>192</v>
      </c>
      <c r="I258" t="s">
        <v>321</v>
      </c>
      <c r="J258" t="s">
        <v>377</v>
      </c>
      <c r="K258">
        <v>73580185</v>
      </c>
      <c r="L258">
        <v>233649344.503512</v>
      </c>
      <c r="M258">
        <v>23550</v>
      </c>
      <c r="N258">
        <v>747.815741</v>
      </c>
      <c r="O258">
        <v>732.2878480000001</v>
      </c>
      <c r="P258">
        <v>752.769425</v>
      </c>
      <c r="Q258">
        <v>747.815741</v>
      </c>
      <c r="S258" t="s">
        <v>379</v>
      </c>
      <c r="T258" t="s">
        <v>636</v>
      </c>
      <c r="U258">
        <f>L258*M258</f>
        <v>0</v>
      </c>
      <c r="V258">
        <f>SUMIF(D:D,D258,U:U)</f>
        <v>0</v>
      </c>
      <c r="W258">
        <f>U258/V258</f>
        <v>0</v>
      </c>
      <c r="X258">
        <f>VLOOKUP(C258,'S:\Risk Management\2. Derivatives Market\IMRManager\Instrument Mapping\[RiskFactorMapping.xlsx]Mapping'!$A:$B,2,FALSE)</f>
        <v>0</v>
      </c>
    </row>
    <row r="259" spans="1:24">
      <c r="A259">
        <v>29111811</v>
      </c>
      <c r="B259">
        <v>1000120</v>
      </c>
      <c r="C259" t="s">
        <v>54</v>
      </c>
      <c r="D259" t="s">
        <v>101</v>
      </c>
      <c r="E259" t="s">
        <v>119</v>
      </c>
      <c r="F259" t="s">
        <v>121</v>
      </c>
      <c r="G259">
        <v>2064</v>
      </c>
      <c r="H259" t="s">
        <v>140</v>
      </c>
      <c r="I259" t="s">
        <v>269</v>
      </c>
      <c r="J259" t="s">
        <v>377</v>
      </c>
      <c r="K259">
        <v>73580185</v>
      </c>
      <c r="L259">
        <v>1358929402.10034</v>
      </c>
      <c r="M259">
        <v>1851</v>
      </c>
      <c r="N259">
        <v>341.855395</v>
      </c>
      <c r="O259">
        <v>341.670708</v>
      </c>
      <c r="P259">
        <v>345.549132</v>
      </c>
      <c r="Q259">
        <v>341.855395</v>
      </c>
      <c r="S259" t="s">
        <v>379</v>
      </c>
      <c r="T259" t="s">
        <v>637</v>
      </c>
      <c r="U259">
        <f>L259*M259</f>
        <v>0</v>
      </c>
      <c r="V259">
        <f>SUMIF(D:D,D259,U:U)</f>
        <v>0</v>
      </c>
      <c r="W259">
        <f>U259/V259</f>
        <v>0</v>
      </c>
      <c r="X259">
        <f>VLOOKUP(C259,'S:\Risk Management\2. Derivatives Market\IMRManager\Instrument Mapping\[RiskFactorMapping.xlsx]Mapping'!$A:$B,2,FALSE)</f>
        <v>0</v>
      </c>
    </row>
    <row r="260" spans="1:24">
      <c r="A260">
        <v>29111812</v>
      </c>
      <c r="B260">
        <v>1000120</v>
      </c>
      <c r="C260" t="s">
        <v>54</v>
      </c>
      <c r="D260" t="s">
        <v>101</v>
      </c>
      <c r="E260" t="s">
        <v>119</v>
      </c>
      <c r="F260" t="s">
        <v>121</v>
      </c>
      <c r="G260">
        <v>2198</v>
      </c>
      <c r="H260" t="s">
        <v>174</v>
      </c>
      <c r="I260" t="s">
        <v>303</v>
      </c>
      <c r="J260" t="s">
        <v>377</v>
      </c>
      <c r="K260">
        <v>73580185</v>
      </c>
      <c r="L260">
        <v>892221391.71175</v>
      </c>
      <c r="M260">
        <v>5060</v>
      </c>
      <c r="N260">
        <v>613.567394</v>
      </c>
      <c r="O260">
        <v>610.535935</v>
      </c>
      <c r="P260">
        <v>618.417729</v>
      </c>
      <c r="Q260">
        <v>613.567394</v>
      </c>
      <c r="S260" t="s">
        <v>379</v>
      </c>
      <c r="T260" t="s">
        <v>638</v>
      </c>
      <c r="U260">
        <f>L260*M260</f>
        <v>0</v>
      </c>
      <c r="V260">
        <f>SUMIF(D:D,D260,U:U)</f>
        <v>0</v>
      </c>
      <c r="W260">
        <f>U260/V260</f>
        <v>0</v>
      </c>
      <c r="X260">
        <f>VLOOKUP(C260,'S:\Risk Management\2. Derivatives Market\IMRManager\Instrument Mapping\[RiskFactorMapping.xlsx]Mapping'!$A:$B,2,FALSE)</f>
        <v>0</v>
      </c>
    </row>
    <row r="261" spans="1:24">
      <c r="A261">
        <v>29111813</v>
      </c>
      <c r="B261">
        <v>1000120</v>
      </c>
      <c r="C261" t="s">
        <v>54</v>
      </c>
      <c r="D261" t="s">
        <v>101</v>
      </c>
      <c r="E261" t="s">
        <v>119</v>
      </c>
      <c r="F261" t="s">
        <v>121</v>
      </c>
      <c r="G261">
        <v>2218</v>
      </c>
      <c r="H261" t="s">
        <v>141</v>
      </c>
      <c r="I261" t="s">
        <v>270</v>
      </c>
      <c r="J261" t="s">
        <v>377</v>
      </c>
      <c r="K261">
        <v>73580185</v>
      </c>
      <c r="L261">
        <v>540118013.32328</v>
      </c>
      <c r="M261">
        <v>4638</v>
      </c>
      <c r="N261">
        <v>340.45407</v>
      </c>
      <c r="O261">
        <v>335.609316</v>
      </c>
      <c r="P261">
        <v>345.152013</v>
      </c>
      <c r="Q261">
        <v>340.45407</v>
      </c>
      <c r="S261" t="s">
        <v>379</v>
      </c>
      <c r="T261" t="s">
        <v>639</v>
      </c>
      <c r="U261">
        <f>L261*M261</f>
        <v>0</v>
      </c>
      <c r="V261">
        <f>SUMIF(D:D,D261,U:U)</f>
        <v>0</v>
      </c>
      <c r="W261">
        <f>U261/V261</f>
        <v>0</v>
      </c>
      <c r="X261">
        <f>VLOOKUP(C261,'S:\Risk Management\2. Derivatives Market\IMRManager\Instrument Mapping\[RiskFactorMapping.xlsx]Mapping'!$A:$B,2,FALSE)</f>
        <v>0</v>
      </c>
    </row>
    <row r="262" spans="1:24">
      <c r="A262">
        <v>29111814</v>
      </c>
      <c r="B262">
        <v>1000120</v>
      </c>
      <c r="C262" t="s">
        <v>54</v>
      </c>
      <c r="D262" t="s">
        <v>101</v>
      </c>
      <c r="E262" t="s">
        <v>119</v>
      </c>
      <c r="F262" t="s">
        <v>121</v>
      </c>
      <c r="G262">
        <v>2320</v>
      </c>
      <c r="H262" t="s">
        <v>142</v>
      </c>
      <c r="I262" t="s">
        <v>271</v>
      </c>
      <c r="J262" t="s">
        <v>377</v>
      </c>
      <c r="K262">
        <v>73580185</v>
      </c>
      <c r="L262">
        <v>368309032.523344</v>
      </c>
      <c r="M262">
        <v>5698</v>
      </c>
      <c r="N262">
        <v>285.216035</v>
      </c>
      <c r="O262">
        <v>282.362874</v>
      </c>
      <c r="P262">
        <v>286.2672</v>
      </c>
      <c r="Q262">
        <v>285.216035</v>
      </c>
      <c r="S262" t="s">
        <v>379</v>
      </c>
      <c r="T262" t="s">
        <v>640</v>
      </c>
      <c r="U262">
        <f>L262*M262</f>
        <v>0</v>
      </c>
      <c r="V262">
        <f>SUMIF(D:D,D262,U:U)</f>
        <v>0</v>
      </c>
      <c r="W262">
        <f>U262/V262</f>
        <v>0</v>
      </c>
      <c r="X262">
        <f>VLOOKUP(C262,'S:\Risk Management\2. Derivatives Market\IMRManager\Instrument Mapping\[RiskFactorMapping.xlsx]Mapping'!$A:$B,2,FALSE)</f>
        <v>0</v>
      </c>
    </row>
    <row r="263" spans="1:24">
      <c r="A263">
        <v>29111815</v>
      </c>
      <c r="B263">
        <v>1000120</v>
      </c>
      <c r="C263" t="s">
        <v>54</v>
      </c>
      <c r="D263" t="s">
        <v>101</v>
      </c>
      <c r="E263" t="s">
        <v>119</v>
      </c>
      <c r="F263" t="s">
        <v>121</v>
      </c>
      <c r="G263">
        <v>2496</v>
      </c>
      <c r="H263" t="s">
        <v>175</v>
      </c>
      <c r="I263" t="s">
        <v>304</v>
      </c>
      <c r="J263" t="s">
        <v>377</v>
      </c>
      <c r="K263">
        <v>73580185</v>
      </c>
      <c r="L263">
        <v>1779891324.9243</v>
      </c>
      <c r="M263">
        <v>8946</v>
      </c>
      <c r="N263">
        <v>2164.021168</v>
      </c>
      <c r="O263">
        <v>2164.021168</v>
      </c>
      <c r="P263">
        <v>2213.1265</v>
      </c>
      <c r="Q263">
        <v>2164.021168</v>
      </c>
      <c r="S263" t="s">
        <v>379</v>
      </c>
      <c r="T263" t="s">
        <v>641</v>
      </c>
      <c r="U263">
        <f>L263*M263</f>
        <v>0</v>
      </c>
      <c r="V263">
        <f>SUMIF(D:D,D263,U:U)</f>
        <v>0</v>
      </c>
      <c r="W263">
        <f>U263/V263</f>
        <v>0</v>
      </c>
      <c r="X263">
        <f>VLOOKUP(C263,'S:\Risk Management\2. Derivatives Market\IMRManager\Instrument Mapping\[RiskFactorMapping.xlsx]Mapping'!$A:$B,2,FALSE)</f>
        <v>0</v>
      </c>
    </row>
    <row r="264" spans="1:24">
      <c r="A264">
        <v>29111816</v>
      </c>
      <c r="B264">
        <v>1000120</v>
      </c>
      <c r="C264" t="s">
        <v>54</v>
      </c>
      <c r="D264" t="s">
        <v>101</v>
      </c>
      <c r="E264" t="s">
        <v>119</v>
      </c>
      <c r="F264" t="s">
        <v>121</v>
      </c>
      <c r="G264">
        <v>2820</v>
      </c>
      <c r="H264" t="s">
        <v>178</v>
      </c>
      <c r="I264" t="s">
        <v>307</v>
      </c>
      <c r="J264" t="s">
        <v>377</v>
      </c>
      <c r="K264">
        <v>73580185</v>
      </c>
      <c r="L264">
        <v>551733732.207409</v>
      </c>
      <c r="M264">
        <v>26062</v>
      </c>
      <c r="N264">
        <v>1954.233266</v>
      </c>
      <c r="O264">
        <v>1942.460777</v>
      </c>
      <c r="P264">
        <v>1997.948944</v>
      </c>
      <c r="Q264">
        <v>1954.233266</v>
      </c>
      <c r="S264" t="s">
        <v>379</v>
      </c>
      <c r="T264" t="s">
        <v>642</v>
      </c>
      <c r="U264">
        <f>L264*M264</f>
        <v>0</v>
      </c>
      <c r="V264">
        <f>SUMIF(D:D,D264,U:U)</f>
        <v>0</v>
      </c>
      <c r="W264">
        <f>U264/V264</f>
        <v>0</v>
      </c>
      <c r="X264">
        <f>VLOOKUP(C264,'S:\Risk Management\2. Derivatives Market\IMRManager\Instrument Mapping\[RiskFactorMapping.xlsx]Mapping'!$A:$B,2,FALSE)</f>
        <v>0</v>
      </c>
    </row>
    <row r="265" spans="1:24">
      <c r="A265">
        <v>29111817</v>
      </c>
      <c r="B265">
        <v>1000120</v>
      </c>
      <c r="C265" t="s">
        <v>54</v>
      </c>
      <c r="D265" t="s">
        <v>101</v>
      </c>
      <c r="E265" t="s">
        <v>119</v>
      </c>
      <c r="F265" t="s">
        <v>121</v>
      </c>
      <c r="G265">
        <v>2896</v>
      </c>
      <c r="H265" t="s">
        <v>143</v>
      </c>
      <c r="I265" t="s">
        <v>272</v>
      </c>
      <c r="J265" t="s">
        <v>377</v>
      </c>
      <c r="K265">
        <v>73580185</v>
      </c>
      <c r="L265">
        <v>6920798905.334</v>
      </c>
      <c r="M265">
        <v>646</v>
      </c>
      <c r="N265">
        <v>607.614141</v>
      </c>
      <c r="O265">
        <v>605.732983</v>
      </c>
      <c r="P265">
        <v>617.019933</v>
      </c>
      <c r="Q265">
        <v>607.614141</v>
      </c>
      <c r="S265" t="s">
        <v>379</v>
      </c>
      <c r="T265" t="s">
        <v>643</v>
      </c>
      <c r="U265">
        <f>L265*M265</f>
        <v>0</v>
      </c>
      <c r="V265">
        <f>SUMIF(D:D,D265,U:U)</f>
        <v>0</v>
      </c>
      <c r="W265">
        <f>U265/V265</f>
        <v>0</v>
      </c>
      <c r="X265">
        <f>VLOOKUP(C265,'S:\Risk Management\2. Derivatives Market\IMRManager\Instrument Mapping\[RiskFactorMapping.xlsx]Mapping'!$A:$B,2,FALSE)</f>
        <v>0</v>
      </c>
    </row>
    <row r="266" spans="1:24">
      <c r="A266">
        <v>29111818</v>
      </c>
      <c r="B266">
        <v>1000120</v>
      </c>
      <c r="C266" t="s">
        <v>54</v>
      </c>
      <c r="D266" t="s">
        <v>101</v>
      </c>
      <c r="E266" t="s">
        <v>119</v>
      </c>
      <c r="F266" t="s">
        <v>121</v>
      </c>
      <c r="G266">
        <v>3167</v>
      </c>
      <c r="H266" t="s">
        <v>132</v>
      </c>
      <c r="I266" t="s">
        <v>261</v>
      </c>
      <c r="J266" t="s">
        <v>377</v>
      </c>
      <c r="K266">
        <v>73580185</v>
      </c>
      <c r="L266">
        <v>499636951.610742</v>
      </c>
      <c r="M266">
        <v>19242</v>
      </c>
      <c r="N266">
        <v>1306.603703</v>
      </c>
      <c r="O266">
        <v>1306.603703</v>
      </c>
      <c r="P266">
        <v>1324.801905</v>
      </c>
      <c r="Q266">
        <v>1306.603703</v>
      </c>
      <c r="S266" t="s">
        <v>379</v>
      </c>
      <c r="T266" t="s">
        <v>644</v>
      </c>
      <c r="U266">
        <f>L266*M266</f>
        <v>0</v>
      </c>
      <c r="V266">
        <f>SUMIF(D:D,D266,U:U)</f>
        <v>0</v>
      </c>
      <c r="W266">
        <f>U266/V266</f>
        <v>0</v>
      </c>
      <c r="X266">
        <f>VLOOKUP(C266,'S:\Risk Management\2. Derivatives Market\IMRManager\Instrument Mapping\[RiskFactorMapping.xlsx]Mapping'!$A:$B,2,FALSE)</f>
        <v>0</v>
      </c>
    </row>
    <row r="267" spans="1:24">
      <c r="A267">
        <v>29111819</v>
      </c>
      <c r="B267">
        <v>1000120</v>
      </c>
      <c r="C267" t="s">
        <v>54</v>
      </c>
      <c r="D267" t="s">
        <v>101</v>
      </c>
      <c r="E267" t="s">
        <v>119</v>
      </c>
      <c r="F267" t="s">
        <v>121</v>
      </c>
      <c r="G267">
        <v>3440</v>
      </c>
      <c r="H267" t="s">
        <v>217</v>
      </c>
      <c r="I267" t="s">
        <v>346</v>
      </c>
      <c r="J267" t="s">
        <v>377</v>
      </c>
      <c r="K267">
        <v>73580185</v>
      </c>
      <c r="L267">
        <v>38462185.56115</v>
      </c>
      <c r="M267">
        <v>22020</v>
      </c>
      <c r="N267">
        <v>115.103995</v>
      </c>
      <c r="O267">
        <v>113.985364</v>
      </c>
      <c r="P267">
        <v>118.595796</v>
      </c>
      <c r="Q267">
        <v>115.103995</v>
      </c>
      <c r="S267" t="s">
        <v>379</v>
      </c>
      <c r="T267" t="s">
        <v>645</v>
      </c>
      <c r="U267">
        <f>L267*M267</f>
        <v>0</v>
      </c>
      <c r="V267">
        <f>SUMIF(D:D,D267,U:U)</f>
        <v>0</v>
      </c>
      <c r="W267">
        <f>U267/V267</f>
        <v>0</v>
      </c>
      <c r="X267">
        <f>VLOOKUP(C267,'S:\Risk Management\2. Derivatives Market\IMRManager\Instrument Mapping\[RiskFactorMapping.xlsx]Mapping'!$A:$B,2,FALSE)</f>
        <v>0</v>
      </c>
    </row>
    <row r="268" spans="1:24">
      <c r="A268">
        <v>29111820</v>
      </c>
      <c r="B268">
        <v>1000120</v>
      </c>
      <c r="C268" t="s">
        <v>54</v>
      </c>
      <c r="D268" t="s">
        <v>101</v>
      </c>
      <c r="E268" t="s">
        <v>119</v>
      </c>
      <c r="F268" t="s">
        <v>121</v>
      </c>
      <c r="G268">
        <v>3841</v>
      </c>
      <c r="H268" t="s">
        <v>144</v>
      </c>
      <c r="I268" t="s">
        <v>273</v>
      </c>
      <c r="J268" t="s">
        <v>377</v>
      </c>
      <c r="K268">
        <v>73580185</v>
      </c>
      <c r="L268">
        <v>233715433.776374</v>
      </c>
      <c r="M268">
        <v>19753</v>
      </c>
      <c r="N268">
        <v>627.421766</v>
      </c>
      <c r="O268">
        <v>627.421766</v>
      </c>
      <c r="P268">
        <v>638.22131</v>
      </c>
      <c r="Q268">
        <v>627.421766</v>
      </c>
      <c r="S268" t="s">
        <v>379</v>
      </c>
      <c r="T268" t="s">
        <v>646</v>
      </c>
      <c r="U268">
        <f>L268*M268</f>
        <v>0</v>
      </c>
      <c r="V268">
        <f>SUMIF(D:D,D268,U:U)</f>
        <v>0</v>
      </c>
      <c r="W268">
        <f>U268/V268</f>
        <v>0</v>
      </c>
      <c r="X268">
        <f>VLOOKUP(C268,'S:\Risk Management\2. Derivatives Market\IMRManager\Instrument Mapping\[RiskFactorMapping.xlsx]Mapping'!$A:$B,2,FALSE)</f>
        <v>0</v>
      </c>
    </row>
    <row r="269" spans="1:24">
      <c r="A269">
        <v>29111821</v>
      </c>
      <c r="B269">
        <v>1000120</v>
      </c>
      <c r="C269" t="s">
        <v>54</v>
      </c>
      <c r="D269" t="s">
        <v>101</v>
      </c>
      <c r="E269" t="s">
        <v>119</v>
      </c>
      <c r="F269" t="s">
        <v>121</v>
      </c>
      <c r="G269">
        <v>3983</v>
      </c>
      <c r="H269" t="s">
        <v>184</v>
      </c>
      <c r="I269" t="s">
        <v>313</v>
      </c>
      <c r="J269" t="s">
        <v>377</v>
      </c>
      <c r="K269">
        <v>73580185</v>
      </c>
      <c r="L269">
        <v>90097425.56266201</v>
      </c>
      <c r="M269">
        <v>479444</v>
      </c>
      <c r="N269">
        <v>5870.693326</v>
      </c>
      <c r="O269">
        <v>5838.305844</v>
      </c>
      <c r="P269">
        <v>5895.868623</v>
      </c>
      <c r="Q269">
        <v>5870.693326</v>
      </c>
      <c r="S269" t="s">
        <v>379</v>
      </c>
      <c r="T269" t="s">
        <v>647</v>
      </c>
      <c r="U269">
        <f>L269*M269</f>
        <v>0</v>
      </c>
      <c r="V269">
        <f>SUMIF(D:D,D269,U:U)</f>
        <v>0</v>
      </c>
      <c r="W269">
        <f>U269/V269</f>
        <v>0</v>
      </c>
      <c r="X269">
        <f>VLOOKUP(C269,'S:\Risk Management\2. Derivatives Market\IMRManager\Instrument Mapping\[RiskFactorMapping.xlsx]Mapping'!$A:$B,2,FALSE)</f>
        <v>0</v>
      </c>
    </row>
    <row r="270" spans="1:24">
      <c r="A270">
        <v>29111822</v>
      </c>
      <c r="B270">
        <v>1000120</v>
      </c>
      <c r="C270" t="s">
        <v>54</v>
      </c>
      <c r="D270" t="s">
        <v>101</v>
      </c>
      <c r="E270" t="s">
        <v>119</v>
      </c>
      <c r="F270" t="s">
        <v>121</v>
      </c>
      <c r="G270">
        <v>4430</v>
      </c>
      <c r="H270" t="s">
        <v>127</v>
      </c>
      <c r="I270" t="s">
        <v>256</v>
      </c>
      <c r="J270" t="s">
        <v>377</v>
      </c>
      <c r="K270">
        <v>73580185</v>
      </c>
      <c r="L270">
        <v>314619598.179348</v>
      </c>
      <c r="M270">
        <v>13380</v>
      </c>
      <c r="N270">
        <v>572.111937</v>
      </c>
      <c r="O270">
        <v>561.122941</v>
      </c>
      <c r="P270">
        <v>581.51886</v>
      </c>
      <c r="Q270">
        <v>572.111937</v>
      </c>
      <c r="S270" t="s">
        <v>379</v>
      </c>
      <c r="T270" t="s">
        <v>648</v>
      </c>
      <c r="U270">
        <f>L270*M270</f>
        <v>0</v>
      </c>
      <c r="V270">
        <f>SUMIF(D:D,D270,U:U)</f>
        <v>0</v>
      </c>
      <c r="W270">
        <f>U270/V270</f>
        <v>0</v>
      </c>
      <c r="X270">
        <f>VLOOKUP(C270,'S:\Risk Management\2. Derivatives Market\IMRManager\Instrument Mapping\[RiskFactorMapping.xlsx]Mapping'!$A:$B,2,FALSE)</f>
        <v>0</v>
      </c>
    </row>
    <row r="271" spans="1:24">
      <c r="A271">
        <v>29111823</v>
      </c>
      <c r="B271">
        <v>1000120</v>
      </c>
      <c r="C271" t="s">
        <v>54</v>
      </c>
      <c r="D271" t="s">
        <v>101</v>
      </c>
      <c r="E271" t="s">
        <v>119</v>
      </c>
      <c r="F271" t="s">
        <v>121</v>
      </c>
      <c r="G271">
        <v>4730</v>
      </c>
      <c r="H271" t="s">
        <v>145</v>
      </c>
      <c r="I271" t="s">
        <v>274</v>
      </c>
      <c r="J271" t="s">
        <v>377</v>
      </c>
      <c r="K271">
        <v>73580185</v>
      </c>
      <c r="L271">
        <v>290093444.740278</v>
      </c>
      <c r="M271">
        <v>8070</v>
      </c>
      <c r="N271">
        <v>318.16366</v>
      </c>
      <c r="O271">
        <v>316.192386</v>
      </c>
      <c r="P271">
        <v>336.181106</v>
      </c>
      <c r="Q271">
        <v>318.16366</v>
      </c>
      <c r="S271" t="s">
        <v>379</v>
      </c>
      <c r="T271" t="s">
        <v>649</v>
      </c>
      <c r="U271">
        <f>L271*M271</f>
        <v>0</v>
      </c>
      <c r="V271">
        <f>SUMIF(D:D,D271,U:U)</f>
        <v>0</v>
      </c>
      <c r="W271">
        <f>U271/V271</f>
        <v>0</v>
      </c>
      <c r="X271">
        <f>VLOOKUP(C271,'S:\Risk Management\2. Derivatives Market\IMRManager\Instrument Mapping\[RiskFactorMapping.xlsx]Mapping'!$A:$B,2,FALSE)</f>
        <v>0</v>
      </c>
    </row>
    <row r="272" spans="1:24">
      <c r="A272">
        <v>29111824</v>
      </c>
      <c r="B272">
        <v>1000120</v>
      </c>
      <c r="C272" t="s">
        <v>54</v>
      </c>
      <c r="D272" t="s">
        <v>101</v>
      </c>
      <c r="E272" t="s">
        <v>119</v>
      </c>
      <c r="F272" t="s">
        <v>121</v>
      </c>
      <c r="G272">
        <v>4853</v>
      </c>
      <c r="H272" t="s">
        <v>218</v>
      </c>
      <c r="I272" t="s">
        <v>347</v>
      </c>
      <c r="J272" t="s">
        <v>377</v>
      </c>
      <c r="K272">
        <v>73580185</v>
      </c>
      <c r="L272">
        <v>280966122.274715</v>
      </c>
      <c r="M272">
        <v>5326</v>
      </c>
      <c r="N272">
        <v>203.373444</v>
      </c>
      <c r="O272">
        <v>202.304263</v>
      </c>
      <c r="P272">
        <v>207.268317</v>
      </c>
      <c r="Q272">
        <v>203.373444</v>
      </c>
      <c r="S272" t="s">
        <v>379</v>
      </c>
      <c r="T272" t="s">
        <v>650</v>
      </c>
      <c r="U272">
        <f>L272*M272</f>
        <v>0</v>
      </c>
      <c r="V272">
        <f>SUMIF(D:D,D272,U:U)</f>
        <v>0</v>
      </c>
      <c r="W272">
        <f>U272/V272</f>
        <v>0</v>
      </c>
      <c r="X272">
        <f>VLOOKUP(C272,'S:\Risk Management\2. Derivatives Market\IMRManager\Instrument Mapping\[RiskFactorMapping.xlsx]Mapping'!$A:$B,2,FALSE)</f>
        <v>0</v>
      </c>
    </row>
    <row r="273" spans="1:24">
      <c r="A273">
        <v>29111825</v>
      </c>
      <c r="B273">
        <v>1000120</v>
      </c>
      <c r="C273" t="s">
        <v>54</v>
      </c>
      <c r="D273" t="s">
        <v>101</v>
      </c>
      <c r="E273" t="s">
        <v>119</v>
      </c>
      <c r="F273" t="s">
        <v>121</v>
      </c>
      <c r="G273">
        <v>5098</v>
      </c>
      <c r="H273" t="s">
        <v>219</v>
      </c>
      <c r="I273" t="s">
        <v>348</v>
      </c>
      <c r="J273" t="s">
        <v>377</v>
      </c>
      <c r="K273">
        <v>73580185</v>
      </c>
      <c r="L273">
        <v>250467233.623155</v>
      </c>
      <c r="M273">
        <v>4131</v>
      </c>
      <c r="N273">
        <v>140.619399</v>
      </c>
      <c r="O273">
        <v>140.074758</v>
      </c>
      <c r="P273">
        <v>144.397843</v>
      </c>
      <c r="Q273">
        <v>140.619399</v>
      </c>
      <c r="S273" t="s">
        <v>379</v>
      </c>
      <c r="T273" t="s">
        <v>651</v>
      </c>
      <c r="U273">
        <f>L273*M273</f>
        <v>0</v>
      </c>
      <c r="V273">
        <f>SUMIF(D:D,D273,U:U)</f>
        <v>0</v>
      </c>
      <c r="W273">
        <f>U273/V273</f>
        <v>0</v>
      </c>
      <c r="X273">
        <f>VLOOKUP(C273,'S:\Risk Management\2. Derivatives Market\IMRManager\Instrument Mapping\[RiskFactorMapping.xlsx]Mapping'!$A:$B,2,FALSE)</f>
        <v>0</v>
      </c>
    </row>
    <row r="274" spans="1:24">
      <c r="A274">
        <v>29111826</v>
      </c>
      <c r="B274">
        <v>1000120</v>
      </c>
      <c r="C274" t="s">
        <v>54</v>
      </c>
      <c r="D274" t="s">
        <v>101</v>
      </c>
      <c r="E274" t="s">
        <v>119</v>
      </c>
      <c r="F274" t="s">
        <v>121</v>
      </c>
      <c r="G274">
        <v>5433</v>
      </c>
      <c r="H274" t="s">
        <v>220</v>
      </c>
      <c r="I274" t="s">
        <v>349</v>
      </c>
      <c r="J274" t="s">
        <v>377</v>
      </c>
      <c r="K274">
        <v>73580185</v>
      </c>
      <c r="L274">
        <v>182467535.297976</v>
      </c>
      <c r="M274">
        <v>1360</v>
      </c>
      <c r="N274">
        <v>33.725907</v>
      </c>
      <c r="O274">
        <v>32.833162</v>
      </c>
      <c r="P274">
        <v>33.725907</v>
      </c>
      <c r="Q274">
        <v>33.725907</v>
      </c>
      <c r="S274" t="s">
        <v>379</v>
      </c>
      <c r="T274" t="s">
        <v>652</v>
      </c>
      <c r="U274">
        <f>L274*M274</f>
        <v>0</v>
      </c>
      <c r="V274">
        <f>SUMIF(D:D,D274,U:U)</f>
        <v>0</v>
      </c>
      <c r="W274">
        <f>U274/V274</f>
        <v>0</v>
      </c>
      <c r="X274">
        <f>VLOOKUP(C274,'S:\Risk Management\2. Derivatives Market\IMRManager\Instrument Mapping\[RiskFactorMapping.xlsx]Mapping'!$A:$B,2,FALSE)</f>
        <v>0</v>
      </c>
    </row>
    <row r="275" spans="1:24">
      <c r="A275">
        <v>29111827</v>
      </c>
      <c r="B275">
        <v>1000120</v>
      </c>
      <c r="C275" t="s">
        <v>54</v>
      </c>
      <c r="D275" t="s">
        <v>101</v>
      </c>
      <c r="E275" t="s">
        <v>119</v>
      </c>
      <c r="F275" t="s">
        <v>121</v>
      </c>
      <c r="G275">
        <v>5990</v>
      </c>
      <c r="H275" t="s">
        <v>146</v>
      </c>
      <c r="I275" t="s">
        <v>275</v>
      </c>
      <c r="J275" t="s">
        <v>377</v>
      </c>
      <c r="K275">
        <v>73580185</v>
      </c>
      <c r="L275">
        <v>1358387120.36958</v>
      </c>
      <c r="M275">
        <v>2505</v>
      </c>
      <c r="N275">
        <v>462.45599</v>
      </c>
      <c r="O275">
        <v>460.240632</v>
      </c>
      <c r="P275">
        <v>467.440546</v>
      </c>
      <c r="Q275">
        <v>462.45599</v>
      </c>
      <c r="S275" t="s">
        <v>379</v>
      </c>
      <c r="T275" t="s">
        <v>653</v>
      </c>
      <c r="U275">
        <f>L275*M275</f>
        <v>0</v>
      </c>
      <c r="V275">
        <f>SUMIF(D:D,D275,U:U)</f>
        <v>0</v>
      </c>
      <c r="W275">
        <f>U275/V275</f>
        <v>0</v>
      </c>
      <c r="X275">
        <f>VLOOKUP(C275,'S:\Risk Management\2. Derivatives Market\IMRManager\Instrument Mapping\[RiskFactorMapping.xlsx]Mapping'!$A:$B,2,FALSE)</f>
        <v>0</v>
      </c>
    </row>
    <row r="276" spans="1:24">
      <c r="A276">
        <v>29111828</v>
      </c>
      <c r="B276">
        <v>1000120</v>
      </c>
      <c r="C276" t="s">
        <v>54</v>
      </c>
      <c r="D276" t="s">
        <v>101</v>
      </c>
      <c r="E276" t="s">
        <v>119</v>
      </c>
      <c r="F276" t="s">
        <v>121</v>
      </c>
      <c r="G276">
        <v>6199</v>
      </c>
      <c r="H276" t="s">
        <v>187</v>
      </c>
      <c r="I276" t="s">
        <v>316</v>
      </c>
      <c r="J276" t="s">
        <v>377</v>
      </c>
      <c r="K276">
        <v>73580185</v>
      </c>
      <c r="L276">
        <v>192401855.948445</v>
      </c>
      <c r="M276">
        <v>4769</v>
      </c>
      <c r="N276">
        <v>124.702656</v>
      </c>
      <c r="O276">
        <v>122.087796</v>
      </c>
      <c r="P276">
        <v>128.075825</v>
      </c>
      <c r="Q276">
        <v>124.702656</v>
      </c>
      <c r="S276" t="s">
        <v>379</v>
      </c>
      <c r="T276" t="s">
        <v>654</v>
      </c>
      <c r="U276">
        <f>L276*M276</f>
        <v>0</v>
      </c>
      <c r="V276">
        <f>SUMIF(D:D,D276,U:U)</f>
        <v>0</v>
      </c>
      <c r="W276">
        <f>U276/V276</f>
        <v>0</v>
      </c>
      <c r="X276">
        <f>VLOOKUP(C276,'S:\Risk Management\2. Derivatives Market\IMRManager\Instrument Mapping\[RiskFactorMapping.xlsx]Mapping'!$A:$B,2,FALSE)</f>
        <v>0</v>
      </c>
    </row>
    <row r="277" spans="1:24">
      <c r="A277">
        <v>29111829</v>
      </c>
      <c r="B277">
        <v>1000120</v>
      </c>
      <c r="C277" t="s">
        <v>54</v>
      </c>
      <c r="D277" t="s">
        <v>101</v>
      </c>
      <c r="E277" t="s">
        <v>119</v>
      </c>
      <c r="F277" t="s">
        <v>121</v>
      </c>
      <c r="G277">
        <v>8290</v>
      </c>
      <c r="H277" t="s">
        <v>221</v>
      </c>
      <c r="I277" t="s">
        <v>350</v>
      </c>
      <c r="J277" t="s">
        <v>377</v>
      </c>
      <c r="K277">
        <v>73580185</v>
      </c>
      <c r="L277">
        <v>80880121.093145</v>
      </c>
      <c r="M277">
        <v>15567</v>
      </c>
      <c r="N277">
        <v>171.114117</v>
      </c>
      <c r="O277">
        <v>170.883283</v>
      </c>
      <c r="P277">
        <v>172.576068</v>
      </c>
      <c r="Q277">
        <v>171.114117</v>
      </c>
      <c r="S277" t="s">
        <v>379</v>
      </c>
      <c r="T277" t="s">
        <v>655</v>
      </c>
      <c r="U277">
        <f>L277*M277</f>
        <v>0</v>
      </c>
      <c r="V277">
        <f>SUMIF(D:D,D277,U:U)</f>
        <v>0</v>
      </c>
      <c r="W277">
        <f>U277/V277</f>
        <v>0</v>
      </c>
      <c r="X277">
        <f>VLOOKUP(C277,'S:\Risk Management\2. Derivatives Market\IMRManager\Instrument Mapping\[RiskFactorMapping.xlsx]Mapping'!$A:$B,2,FALSE)</f>
        <v>0</v>
      </c>
    </row>
    <row r="278" spans="1:24">
      <c r="A278">
        <v>29111830</v>
      </c>
      <c r="B278">
        <v>1000120</v>
      </c>
      <c r="C278" t="s">
        <v>54</v>
      </c>
      <c r="D278" t="s">
        <v>101</v>
      </c>
      <c r="E278" t="s">
        <v>119</v>
      </c>
      <c r="F278" t="s">
        <v>121</v>
      </c>
      <c r="G278">
        <v>8847</v>
      </c>
      <c r="H278" t="s">
        <v>179</v>
      </c>
      <c r="I278" t="s">
        <v>308</v>
      </c>
      <c r="J278" t="s">
        <v>377</v>
      </c>
      <c r="K278">
        <v>73580185</v>
      </c>
      <c r="L278">
        <v>53650826.947102</v>
      </c>
      <c r="M278">
        <v>27909</v>
      </c>
      <c r="N278">
        <v>203.497847</v>
      </c>
      <c r="O278">
        <v>203.497847</v>
      </c>
      <c r="P278">
        <v>208.776877</v>
      </c>
      <c r="Q278">
        <v>203.497847</v>
      </c>
      <c r="S278" t="s">
        <v>379</v>
      </c>
      <c r="T278" t="s">
        <v>656</v>
      </c>
      <c r="U278">
        <f>L278*M278</f>
        <v>0</v>
      </c>
      <c r="V278">
        <f>SUMIF(D:D,D278,U:U)</f>
        <v>0</v>
      </c>
      <c r="W278">
        <f>U278/V278</f>
        <v>0</v>
      </c>
      <c r="X278">
        <f>VLOOKUP(C278,'S:\Risk Management\2. Derivatives Market\IMRManager\Instrument Mapping\[RiskFactorMapping.xlsx]Mapping'!$A:$B,2,FALSE)</f>
        <v>0</v>
      </c>
    </row>
    <row r="279" spans="1:24">
      <c r="A279">
        <v>29111831</v>
      </c>
      <c r="B279">
        <v>1000120</v>
      </c>
      <c r="C279" t="s">
        <v>54</v>
      </c>
      <c r="D279" t="s">
        <v>101</v>
      </c>
      <c r="E279" t="s">
        <v>119</v>
      </c>
      <c r="F279" t="s">
        <v>121</v>
      </c>
      <c r="G279">
        <v>8944</v>
      </c>
      <c r="H279" t="s">
        <v>222</v>
      </c>
      <c r="I279" t="s">
        <v>351</v>
      </c>
      <c r="J279" t="s">
        <v>377</v>
      </c>
      <c r="K279">
        <v>73580185</v>
      </c>
      <c r="L279">
        <v>122807567.883088</v>
      </c>
      <c r="M279">
        <v>2788</v>
      </c>
      <c r="N279">
        <v>46.532568</v>
      </c>
      <c r="O279">
        <v>46.048549</v>
      </c>
      <c r="P279">
        <v>47.667509</v>
      </c>
      <c r="Q279">
        <v>46.532568</v>
      </c>
      <c r="S279" t="s">
        <v>379</v>
      </c>
      <c r="T279" t="s">
        <v>657</v>
      </c>
      <c r="U279">
        <f>L279*M279</f>
        <v>0</v>
      </c>
      <c r="V279">
        <f>SUMIF(D:D,D279,U:U)</f>
        <v>0</v>
      </c>
      <c r="W279">
        <f>U279/V279</f>
        <v>0</v>
      </c>
      <c r="X279">
        <f>VLOOKUP(C279,'S:\Risk Management\2. Derivatives Market\IMRManager\Instrument Mapping\[RiskFactorMapping.xlsx]Mapping'!$A:$B,2,FALSE)</f>
        <v>0</v>
      </c>
    </row>
    <row r="280" spans="1:24">
      <c r="A280">
        <v>29111832</v>
      </c>
      <c r="B280">
        <v>1000120</v>
      </c>
      <c r="C280" t="s">
        <v>54</v>
      </c>
      <c r="D280" t="s">
        <v>101</v>
      </c>
      <c r="E280" t="s">
        <v>119</v>
      </c>
      <c r="F280" t="s">
        <v>121</v>
      </c>
      <c r="G280">
        <v>9596</v>
      </c>
      <c r="H280" t="s">
        <v>223</v>
      </c>
      <c r="I280" t="s">
        <v>352</v>
      </c>
      <c r="J280" t="s">
        <v>377</v>
      </c>
      <c r="K280">
        <v>73580185</v>
      </c>
      <c r="L280">
        <v>178647926.385552</v>
      </c>
      <c r="M280">
        <v>4899</v>
      </c>
      <c r="N280">
        <v>118.944548</v>
      </c>
      <c r="O280">
        <v>117.02648</v>
      </c>
      <c r="P280">
        <v>120.158516</v>
      </c>
      <c r="Q280">
        <v>118.944548</v>
      </c>
      <c r="S280" t="s">
        <v>379</v>
      </c>
      <c r="T280" t="s">
        <v>658</v>
      </c>
      <c r="U280">
        <f>L280*M280</f>
        <v>0</v>
      </c>
      <c r="V280">
        <f>SUMIF(D:D,D280,U:U)</f>
        <v>0</v>
      </c>
      <c r="W280">
        <f>U280/V280</f>
        <v>0</v>
      </c>
      <c r="X280">
        <f>VLOOKUP(C280,'S:\Risk Management\2. Derivatives Market\IMRManager\Instrument Mapping\[RiskFactorMapping.xlsx]Mapping'!$A:$B,2,FALSE)</f>
        <v>0</v>
      </c>
    </row>
    <row r="281" spans="1:24">
      <c r="A281">
        <v>29111833</v>
      </c>
      <c r="B281">
        <v>1000120</v>
      </c>
      <c r="C281" t="s">
        <v>54</v>
      </c>
      <c r="D281" t="s">
        <v>101</v>
      </c>
      <c r="E281" t="s">
        <v>119</v>
      </c>
      <c r="F281" t="s">
        <v>121</v>
      </c>
      <c r="G281">
        <v>10019</v>
      </c>
      <c r="H281" t="s">
        <v>147</v>
      </c>
      <c r="I281" t="s">
        <v>276</v>
      </c>
      <c r="J281" t="s">
        <v>377</v>
      </c>
      <c r="K281">
        <v>73580185</v>
      </c>
      <c r="L281">
        <v>166326006.95412</v>
      </c>
      <c r="M281">
        <v>15372</v>
      </c>
      <c r="N281">
        <v>347.479879</v>
      </c>
      <c r="O281">
        <v>345.196801</v>
      </c>
      <c r="P281">
        <v>351.729567</v>
      </c>
      <c r="Q281">
        <v>347.479879</v>
      </c>
      <c r="S281" t="s">
        <v>379</v>
      </c>
      <c r="T281" t="s">
        <v>659</v>
      </c>
      <c r="U281">
        <f>L281*M281</f>
        <v>0</v>
      </c>
      <c r="V281">
        <f>SUMIF(D:D,D281,U:U)</f>
        <v>0</v>
      </c>
      <c r="W281">
        <f>U281/V281</f>
        <v>0</v>
      </c>
      <c r="X281">
        <f>VLOOKUP(C281,'S:\Risk Management\2. Derivatives Market\IMRManager\Instrument Mapping\[RiskFactorMapping.xlsx]Mapping'!$A:$B,2,FALSE)</f>
        <v>0</v>
      </c>
    </row>
    <row r="282" spans="1:24">
      <c r="A282">
        <v>29111834</v>
      </c>
      <c r="B282">
        <v>1000120</v>
      </c>
      <c r="C282" t="s">
        <v>54</v>
      </c>
      <c r="D282" t="s">
        <v>101</v>
      </c>
      <c r="E282" t="s">
        <v>119</v>
      </c>
      <c r="F282" t="s">
        <v>121</v>
      </c>
      <c r="G282">
        <v>10268</v>
      </c>
      <c r="H282" t="s">
        <v>189</v>
      </c>
      <c r="I282" t="s">
        <v>318</v>
      </c>
      <c r="J282" t="s">
        <v>377</v>
      </c>
      <c r="K282">
        <v>73580185</v>
      </c>
      <c r="L282">
        <v>1502399056.27795</v>
      </c>
      <c r="M282">
        <v>2176</v>
      </c>
      <c r="N282">
        <v>444.307165</v>
      </c>
      <c r="O282">
        <v>438.385792</v>
      </c>
      <c r="P282">
        <v>453.087132</v>
      </c>
      <c r="Q282">
        <v>444.307165</v>
      </c>
      <c r="S282" t="s">
        <v>379</v>
      </c>
      <c r="T282" t="s">
        <v>660</v>
      </c>
      <c r="U282">
        <f>L282*M282</f>
        <v>0</v>
      </c>
      <c r="V282">
        <f>SUMIF(D:D,D282,U:U)</f>
        <v>0</v>
      </c>
      <c r="W282">
        <f>U282/V282</f>
        <v>0</v>
      </c>
      <c r="X282">
        <f>VLOOKUP(C282,'S:\Risk Management\2. Derivatives Market\IMRManager\Instrument Mapping\[RiskFactorMapping.xlsx]Mapping'!$A:$B,2,FALSE)</f>
        <v>0</v>
      </c>
    </row>
    <row r="283" spans="1:24">
      <c r="A283">
        <v>29111835</v>
      </c>
      <c r="B283">
        <v>1000120</v>
      </c>
      <c r="C283" t="s">
        <v>54</v>
      </c>
      <c r="D283" t="s">
        <v>101</v>
      </c>
      <c r="E283" t="s">
        <v>119</v>
      </c>
      <c r="F283" t="s">
        <v>121</v>
      </c>
      <c r="G283">
        <v>10922</v>
      </c>
      <c r="H283" t="s">
        <v>224</v>
      </c>
      <c r="I283" t="s">
        <v>353</v>
      </c>
      <c r="J283" t="s">
        <v>377</v>
      </c>
      <c r="K283">
        <v>73580185</v>
      </c>
      <c r="L283">
        <v>610439984.7716171</v>
      </c>
      <c r="M283">
        <v>779</v>
      </c>
      <c r="N283">
        <v>64.627827</v>
      </c>
      <c r="O283">
        <v>63.964126</v>
      </c>
      <c r="P283">
        <v>65.457452</v>
      </c>
      <c r="Q283">
        <v>64.627827</v>
      </c>
      <c r="S283" t="s">
        <v>379</v>
      </c>
      <c r="T283" t="s">
        <v>661</v>
      </c>
      <c r="U283">
        <f>L283*M283</f>
        <v>0</v>
      </c>
      <c r="V283">
        <f>SUMIF(D:D,D283,U:U)</f>
        <v>0</v>
      </c>
      <c r="W283">
        <f>U283/V283</f>
        <v>0</v>
      </c>
      <c r="X283">
        <f>VLOOKUP(C283,'S:\Risk Management\2. Derivatives Market\IMRManager\Instrument Mapping\[RiskFactorMapping.xlsx]Mapping'!$A:$B,2,FALSE)</f>
        <v>0</v>
      </c>
    </row>
    <row r="284" spans="1:24">
      <c r="A284">
        <v>29111836</v>
      </c>
      <c r="B284">
        <v>1000120</v>
      </c>
      <c r="C284" t="s">
        <v>54</v>
      </c>
      <c r="D284" t="s">
        <v>101</v>
      </c>
      <c r="E284" t="s">
        <v>119</v>
      </c>
      <c r="F284" t="s">
        <v>121</v>
      </c>
      <c r="G284">
        <v>12446</v>
      </c>
      <c r="H284" t="s">
        <v>193</v>
      </c>
      <c r="I284" t="s">
        <v>322</v>
      </c>
      <c r="J284" t="s">
        <v>377</v>
      </c>
      <c r="K284">
        <v>73580185</v>
      </c>
      <c r="L284">
        <v>132940676.194992</v>
      </c>
      <c r="M284">
        <v>44536</v>
      </c>
      <c r="N284">
        <v>804.652224</v>
      </c>
      <c r="O284">
        <v>793.4504010000001</v>
      </c>
      <c r="P284">
        <v>816.522543</v>
      </c>
      <c r="Q284">
        <v>804.652224</v>
      </c>
      <c r="S284" t="s">
        <v>379</v>
      </c>
      <c r="T284" t="s">
        <v>662</v>
      </c>
      <c r="U284">
        <f>L284*M284</f>
        <v>0</v>
      </c>
      <c r="V284">
        <f>SUMIF(D:D,D284,U:U)</f>
        <v>0</v>
      </c>
      <c r="W284">
        <f>U284/V284</f>
        <v>0</v>
      </c>
      <c r="X284">
        <f>VLOOKUP(C284,'S:\Risk Management\2. Derivatives Market\IMRManager\Instrument Mapping\[RiskFactorMapping.xlsx]Mapping'!$A:$B,2,FALSE)</f>
        <v>0</v>
      </c>
    </row>
    <row r="285" spans="1:24">
      <c r="A285">
        <v>29111837</v>
      </c>
      <c r="B285">
        <v>1000120</v>
      </c>
      <c r="C285" t="s">
        <v>54</v>
      </c>
      <c r="D285" t="s">
        <v>101</v>
      </c>
      <c r="E285" t="s">
        <v>119</v>
      </c>
      <c r="F285" t="s">
        <v>121</v>
      </c>
      <c r="G285">
        <v>12511</v>
      </c>
      <c r="H285" t="s">
        <v>169</v>
      </c>
      <c r="I285" t="s">
        <v>298</v>
      </c>
      <c r="J285" t="s">
        <v>377</v>
      </c>
      <c r="K285">
        <v>73580185</v>
      </c>
      <c r="L285">
        <v>131626183.942316</v>
      </c>
      <c r="M285">
        <v>101100</v>
      </c>
      <c r="N285">
        <v>1808.55854</v>
      </c>
      <c r="O285">
        <v>1778.881006</v>
      </c>
      <c r="P285">
        <v>1808.55854</v>
      </c>
      <c r="Q285">
        <v>1808.55854</v>
      </c>
      <c r="S285" t="s">
        <v>379</v>
      </c>
      <c r="T285" t="s">
        <v>663</v>
      </c>
      <c r="U285">
        <f>L285*M285</f>
        <v>0</v>
      </c>
      <c r="V285">
        <f>SUMIF(D:D,D285,U:U)</f>
        <v>0</v>
      </c>
      <c r="W285">
        <f>U285/V285</f>
        <v>0</v>
      </c>
      <c r="X285">
        <f>VLOOKUP(C285,'S:\Risk Management\2. Derivatives Market\IMRManager\Instrument Mapping\[RiskFactorMapping.xlsx]Mapping'!$A:$B,2,FALSE)</f>
        <v>0</v>
      </c>
    </row>
    <row r="286" spans="1:24">
      <c r="A286">
        <v>29111838</v>
      </c>
      <c r="B286">
        <v>1000120</v>
      </c>
      <c r="C286" t="s">
        <v>54</v>
      </c>
      <c r="D286" t="s">
        <v>101</v>
      </c>
      <c r="E286" t="s">
        <v>119</v>
      </c>
      <c r="F286" t="s">
        <v>121</v>
      </c>
      <c r="G286">
        <v>12917</v>
      </c>
      <c r="H286" t="s">
        <v>194</v>
      </c>
      <c r="I286" t="s">
        <v>323</v>
      </c>
      <c r="J286" t="s">
        <v>377</v>
      </c>
      <c r="K286">
        <v>73580185</v>
      </c>
      <c r="L286">
        <v>591754630.010772</v>
      </c>
      <c r="M286">
        <v>15100</v>
      </c>
      <c r="N286">
        <v>1214.388753</v>
      </c>
      <c r="O286">
        <v>1214.388753</v>
      </c>
      <c r="P286">
        <v>1226.130525</v>
      </c>
      <c r="Q286">
        <v>1214.388753</v>
      </c>
      <c r="S286" t="s">
        <v>379</v>
      </c>
      <c r="T286" t="s">
        <v>664</v>
      </c>
      <c r="U286">
        <f>L286*M286</f>
        <v>0</v>
      </c>
      <c r="V286">
        <f>SUMIF(D:D,D286,U:U)</f>
        <v>0</v>
      </c>
      <c r="W286">
        <f>U286/V286</f>
        <v>0</v>
      </c>
      <c r="X286">
        <f>VLOOKUP(C286,'S:\Risk Management\2. Derivatives Market\IMRManager\Instrument Mapping\[RiskFactorMapping.xlsx]Mapping'!$A:$B,2,FALSE)</f>
        <v>0</v>
      </c>
    </row>
    <row r="287" spans="1:24">
      <c r="A287">
        <v>29111839</v>
      </c>
      <c r="B287">
        <v>1000120</v>
      </c>
      <c r="C287" t="s">
        <v>54</v>
      </c>
      <c r="D287" t="s">
        <v>101</v>
      </c>
      <c r="E287" t="s">
        <v>119</v>
      </c>
      <c r="F287" t="s">
        <v>121</v>
      </c>
      <c r="G287">
        <v>13461</v>
      </c>
      <c r="H287" t="s">
        <v>225</v>
      </c>
      <c r="I287" t="s">
        <v>354</v>
      </c>
      <c r="J287" t="s">
        <v>377</v>
      </c>
      <c r="K287">
        <v>73580185</v>
      </c>
      <c r="L287">
        <v>307849564.52523</v>
      </c>
      <c r="M287">
        <v>2206</v>
      </c>
      <c r="N287">
        <v>92.296063</v>
      </c>
      <c r="O287">
        <v>91.961353</v>
      </c>
      <c r="P287">
        <v>94.053286</v>
      </c>
      <c r="Q287">
        <v>92.296063</v>
      </c>
      <c r="S287" t="s">
        <v>379</v>
      </c>
      <c r="T287" t="s">
        <v>665</v>
      </c>
      <c r="U287">
        <f>L287*M287</f>
        <v>0</v>
      </c>
      <c r="V287">
        <f>SUMIF(D:D,D287,U:U)</f>
        <v>0</v>
      </c>
      <c r="W287">
        <f>U287/V287</f>
        <v>0</v>
      </c>
      <c r="X287">
        <f>VLOOKUP(C287,'S:\Risk Management\2. Derivatives Market\IMRManager\Instrument Mapping\[RiskFactorMapping.xlsx]Mapping'!$A:$B,2,FALSE)</f>
        <v>0</v>
      </c>
    </row>
    <row r="288" spans="1:24">
      <c r="A288">
        <v>29111840</v>
      </c>
      <c r="B288">
        <v>1000120</v>
      </c>
      <c r="C288" t="s">
        <v>54</v>
      </c>
      <c r="D288" t="s">
        <v>101</v>
      </c>
      <c r="E288" t="s">
        <v>119</v>
      </c>
      <c r="F288" t="s">
        <v>121</v>
      </c>
      <c r="G288">
        <v>13653</v>
      </c>
      <c r="H288" t="s">
        <v>148</v>
      </c>
      <c r="I288" t="s">
        <v>277</v>
      </c>
      <c r="J288" t="s">
        <v>377</v>
      </c>
      <c r="K288">
        <v>73580185</v>
      </c>
      <c r="L288">
        <v>1208347847.20804</v>
      </c>
      <c r="M288">
        <v>2478</v>
      </c>
      <c r="N288">
        <v>406.941891</v>
      </c>
      <c r="O288">
        <v>404.31434</v>
      </c>
      <c r="P288">
        <v>409.897885</v>
      </c>
      <c r="Q288">
        <v>406.941891</v>
      </c>
      <c r="S288" t="s">
        <v>379</v>
      </c>
      <c r="T288" t="s">
        <v>666</v>
      </c>
      <c r="U288">
        <f>L288*M288</f>
        <v>0</v>
      </c>
      <c r="V288">
        <f>SUMIF(D:D,D288,U:U)</f>
        <v>0</v>
      </c>
      <c r="W288">
        <f>U288/V288</f>
        <v>0</v>
      </c>
      <c r="X288">
        <f>VLOOKUP(C288,'S:\Risk Management\2. Derivatives Market\IMRManager\Instrument Mapping\[RiskFactorMapping.xlsx]Mapping'!$A:$B,2,FALSE)</f>
        <v>0</v>
      </c>
    </row>
    <row r="289" spans="1:24">
      <c r="A289">
        <v>29111841</v>
      </c>
      <c r="B289">
        <v>1000120</v>
      </c>
      <c r="C289" t="s">
        <v>54</v>
      </c>
      <c r="D289" t="s">
        <v>101</v>
      </c>
      <c r="E289" t="s">
        <v>119</v>
      </c>
      <c r="F289" t="s">
        <v>121</v>
      </c>
      <c r="G289">
        <v>13966</v>
      </c>
      <c r="H289" t="s">
        <v>226</v>
      </c>
      <c r="I289" t="s">
        <v>355</v>
      </c>
      <c r="J289" t="s">
        <v>377</v>
      </c>
      <c r="K289">
        <v>73580185</v>
      </c>
      <c r="L289">
        <v>151115726.499322</v>
      </c>
      <c r="M289">
        <v>3121</v>
      </c>
      <c r="N289">
        <v>64.09771600000001</v>
      </c>
      <c r="O289">
        <v>63.029763</v>
      </c>
      <c r="P289">
        <v>64.20040400000001</v>
      </c>
      <c r="Q289">
        <v>64.09771600000001</v>
      </c>
      <c r="S289" t="s">
        <v>379</v>
      </c>
      <c r="T289" t="s">
        <v>667</v>
      </c>
      <c r="U289">
        <f>L289*M289</f>
        <v>0</v>
      </c>
      <c r="V289">
        <f>SUMIF(D:D,D289,U:U)</f>
        <v>0</v>
      </c>
      <c r="W289">
        <f>U289/V289</f>
        <v>0</v>
      </c>
      <c r="X289">
        <f>VLOOKUP(C289,'S:\Risk Management\2. Derivatives Market\IMRManager\Instrument Mapping\[RiskFactorMapping.xlsx]Mapping'!$A:$B,2,FALSE)</f>
        <v>0</v>
      </c>
    </row>
    <row r="290" spans="1:24">
      <c r="A290">
        <v>29111842</v>
      </c>
      <c r="B290">
        <v>1000120</v>
      </c>
      <c r="C290" t="s">
        <v>54</v>
      </c>
      <c r="D290" t="s">
        <v>101</v>
      </c>
      <c r="E290" t="s">
        <v>119</v>
      </c>
      <c r="F290" t="s">
        <v>121</v>
      </c>
      <c r="G290">
        <v>14071</v>
      </c>
      <c r="H290" t="s">
        <v>227</v>
      </c>
      <c r="I290" t="s">
        <v>356</v>
      </c>
      <c r="J290" t="s">
        <v>377</v>
      </c>
      <c r="K290">
        <v>73580185</v>
      </c>
      <c r="L290">
        <v>1347515157.98695</v>
      </c>
      <c r="M290">
        <v>1062</v>
      </c>
      <c r="N290">
        <v>194.49001</v>
      </c>
      <c r="O290">
        <v>192.658654</v>
      </c>
      <c r="P290">
        <v>197.786451</v>
      </c>
      <c r="Q290">
        <v>194.49001</v>
      </c>
      <c r="S290" t="s">
        <v>379</v>
      </c>
      <c r="T290" t="s">
        <v>668</v>
      </c>
      <c r="U290">
        <f>L290*M290</f>
        <v>0</v>
      </c>
      <c r="V290">
        <f>SUMIF(D:D,D290,U:U)</f>
        <v>0</v>
      </c>
      <c r="W290">
        <f>U290/V290</f>
        <v>0</v>
      </c>
      <c r="X290">
        <f>VLOOKUP(C290,'S:\Risk Management\2. Derivatives Market\IMRManager\Instrument Mapping\[RiskFactorMapping.xlsx]Mapping'!$A:$B,2,FALSE)</f>
        <v>0</v>
      </c>
    </row>
    <row r="291" spans="1:24">
      <c r="A291">
        <v>29111843</v>
      </c>
      <c r="B291">
        <v>1000120</v>
      </c>
      <c r="C291" t="s">
        <v>54</v>
      </c>
      <c r="D291" t="s">
        <v>101</v>
      </c>
      <c r="E291" t="s">
        <v>119</v>
      </c>
      <c r="F291" t="s">
        <v>121</v>
      </c>
      <c r="G291">
        <v>14713</v>
      </c>
      <c r="H291" t="s">
        <v>195</v>
      </c>
      <c r="I291" t="s">
        <v>324</v>
      </c>
      <c r="J291" t="s">
        <v>377</v>
      </c>
      <c r="K291">
        <v>73580185</v>
      </c>
      <c r="L291">
        <v>858293120.241774</v>
      </c>
      <c r="M291">
        <v>8039</v>
      </c>
      <c r="N291">
        <v>937.727785</v>
      </c>
      <c r="O291">
        <v>930.145709</v>
      </c>
      <c r="P291">
        <v>941.927088</v>
      </c>
      <c r="Q291">
        <v>937.727785</v>
      </c>
      <c r="S291" t="s">
        <v>379</v>
      </c>
      <c r="T291" t="s">
        <v>669</v>
      </c>
      <c r="U291">
        <f>L291*M291</f>
        <v>0</v>
      </c>
      <c r="V291">
        <f>SUMIF(D:D,D291,U:U)</f>
        <v>0</v>
      </c>
      <c r="W291">
        <f>U291/V291</f>
        <v>0</v>
      </c>
      <c r="X291">
        <f>VLOOKUP(C291,'S:\Risk Management\2. Derivatives Market\IMRManager\Instrument Mapping\[RiskFactorMapping.xlsx]Mapping'!$A:$B,2,FALSE)</f>
        <v>0</v>
      </c>
    </row>
    <row r="292" spans="1:24">
      <c r="A292">
        <v>29111844</v>
      </c>
      <c r="B292">
        <v>1000120</v>
      </c>
      <c r="C292" t="s">
        <v>54</v>
      </c>
      <c r="D292" t="s">
        <v>101</v>
      </c>
      <c r="E292" t="s">
        <v>119</v>
      </c>
      <c r="F292" t="s">
        <v>121</v>
      </c>
      <c r="G292">
        <v>14890</v>
      </c>
      <c r="H292" t="s">
        <v>228</v>
      </c>
      <c r="I292" t="s">
        <v>357</v>
      </c>
      <c r="J292" t="s">
        <v>377</v>
      </c>
      <c r="K292">
        <v>73580185</v>
      </c>
      <c r="L292">
        <v>630055546.470108</v>
      </c>
      <c r="M292">
        <v>963</v>
      </c>
      <c r="N292">
        <v>82.46017399999999</v>
      </c>
      <c r="O292">
        <v>81.775147</v>
      </c>
      <c r="P292">
        <v>82.888316</v>
      </c>
      <c r="Q292">
        <v>82.46017399999999</v>
      </c>
      <c r="S292" t="s">
        <v>379</v>
      </c>
      <c r="T292" t="s">
        <v>670</v>
      </c>
      <c r="U292">
        <f>L292*M292</f>
        <v>0</v>
      </c>
      <c r="V292">
        <f>SUMIF(D:D,D292,U:U)</f>
        <v>0</v>
      </c>
      <c r="W292">
        <f>U292/V292</f>
        <v>0</v>
      </c>
      <c r="X292">
        <f>VLOOKUP(C292,'S:\Risk Management\2. Derivatives Market\IMRManager\Instrument Mapping\[RiskFactorMapping.xlsx]Mapping'!$A:$B,2,FALSE)</f>
        <v>0</v>
      </c>
    </row>
    <row r="293" spans="1:24">
      <c r="A293">
        <v>29111845</v>
      </c>
      <c r="B293">
        <v>1000120</v>
      </c>
      <c r="C293" t="s">
        <v>54</v>
      </c>
      <c r="D293" t="s">
        <v>101</v>
      </c>
      <c r="E293" t="s">
        <v>119</v>
      </c>
      <c r="F293" t="s">
        <v>121</v>
      </c>
      <c r="G293">
        <v>21187</v>
      </c>
      <c r="H293" t="s">
        <v>229</v>
      </c>
      <c r="I293" t="s">
        <v>358</v>
      </c>
      <c r="J293" t="s">
        <v>377</v>
      </c>
      <c r="K293">
        <v>73580185</v>
      </c>
      <c r="L293">
        <v>1881456164.31688</v>
      </c>
      <c r="M293">
        <v>758</v>
      </c>
      <c r="N293">
        <v>193.821716</v>
      </c>
      <c r="O293">
        <v>191.008999</v>
      </c>
      <c r="P293">
        <v>194.077417</v>
      </c>
      <c r="Q293">
        <v>193.821716</v>
      </c>
      <c r="S293" t="s">
        <v>379</v>
      </c>
      <c r="T293" t="s">
        <v>671</v>
      </c>
      <c r="U293">
        <f>L293*M293</f>
        <v>0</v>
      </c>
      <c r="V293">
        <f>SUMIF(D:D,D293,U:U)</f>
        <v>0</v>
      </c>
      <c r="W293">
        <f>U293/V293</f>
        <v>0</v>
      </c>
      <c r="X293">
        <f>VLOOKUP(C293,'S:\Risk Management\2. Derivatives Market\IMRManager\Instrument Mapping\[RiskFactorMapping.xlsx]Mapping'!$A:$B,2,FALSE)</f>
        <v>0</v>
      </c>
    </row>
    <row r="294" spans="1:24">
      <c r="A294">
        <v>29111846</v>
      </c>
      <c r="B294">
        <v>1000120</v>
      </c>
      <c r="C294" t="s">
        <v>54</v>
      </c>
      <c r="D294" t="s">
        <v>101</v>
      </c>
      <c r="E294" t="s">
        <v>119</v>
      </c>
      <c r="F294" t="s">
        <v>121</v>
      </c>
      <c r="G294">
        <v>36242</v>
      </c>
      <c r="H294" t="s">
        <v>230</v>
      </c>
      <c r="I294" t="s">
        <v>359</v>
      </c>
      <c r="J294" t="s">
        <v>377</v>
      </c>
      <c r="K294">
        <v>73580185</v>
      </c>
      <c r="L294">
        <v>696245581.726209</v>
      </c>
      <c r="M294">
        <v>1760</v>
      </c>
      <c r="N294">
        <v>166.538345</v>
      </c>
      <c r="O294">
        <v>165.118984</v>
      </c>
      <c r="P294">
        <v>166.727593</v>
      </c>
      <c r="Q294">
        <v>166.538345</v>
      </c>
      <c r="S294" t="s">
        <v>379</v>
      </c>
      <c r="T294" t="s">
        <v>672</v>
      </c>
      <c r="U294">
        <f>L294*M294</f>
        <v>0</v>
      </c>
      <c r="V294">
        <f>SUMIF(D:D,D294,U:U)</f>
        <v>0</v>
      </c>
      <c r="W294">
        <f>U294/V294</f>
        <v>0</v>
      </c>
      <c r="X294">
        <f>VLOOKUP(C294,'S:\Risk Management\2. Derivatives Market\IMRManager\Instrument Mapping\[RiskFactorMapping.xlsx]Mapping'!$A:$B,2,FALSE)</f>
        <v>0</v>
      </c>
    </row>
    <row r="295" spans="1:24">
      <c r="A295">
        <v>29111847</v>
      </c>
      <c r="B295">
        <v>1000120</v>
      </c>
      <c r="C295" t="s">
        <v>54</v>
      </c>
      <c r="D295" t="s">
        <v>101</v>
      </c>
      <c r="E295" t="s">
        <v>119</v>
      </c>
      <c r="F295" t="s">
        <v>121</v>
      </c>
      <c r="G295">
        <v>39318</v>
      </c>
      <c r="H295" t="s">
        <v>123</v>
      </c>
      <c r="I295" t="s">
        <v>252</v>
      </c>
      <c r="J295" t="s">
        <v>377</v>
      </c>
      <c r="K295">
        <v>73580185</v>
      </c>
      <c r="L295">
        <v>1074875100</v>
      </c>
      <c r="M295">
        <v>11139</v>
      </c>
      <c r="N295">
        <v>1627.208974</v>
      </c>
      <c r="O295">
        <v>1604.858407</v>
      </c>
      <c r="P295">
        <v>1643.27801</v>
      </c>
      <c r="Q295">
        <v>1627.208974</v>
      </c>
      <c r="S295" t="s">
        <v>379</v>
      </c>
      <c r="T295" t="s">
        <v>673</v>
      </c>
      <c r="U295">
        <f>L295*M295</f>
        <v>0</v>
      </c>
      <c r="V295">
        <f>SUMIF(D:D,D295,U:U)</f>
        <v>0</v>
      </c>
      <c r="W295">
        <f>U295/V295</f>
        <v>0</v>
      </c>
      <c r="X295">
        <f>VLOOKUP(C295,'S:\Risk Management\2. Derivatives Market\IMRManager\Instrument Mapping\[RiskFactorMapping.xlsx]Mapping'!$A:$B,2,FALSE)</f>
        <v>0</v>
      </c>
    </row>
    <row r="296" spans="1:24">
      <c r="A296">
        <v>29111848</v>
      </c>
      <c r="B296">
        <v>1000120</v>
      </c>
      <c r="C296" t="s">
        <v>54</v>
      </c>
      <c r="D296" t="s">
        <v>101</v>
      </c>
      <c r="E296" t="s">
        <v>119</v>
      </c>
      <c r="F296" t="s">
        <v>121</v>
      </c>
      <c r="G296">
        <v>42253</v>
      </c>
      <c r="H296" t="s">
        <v>159</v>
      </c>
      <c r="I296" t="s">
        <v>288</v>
      </c>
      <c r="J296" t="s">
        <v>377</v>
      </c>
      <c r="K296">
        <v>73580185</v>
      </c>
      <c r="L296">
        <v>845170968.143136</v>
      </c>
      <c r="M296">
        <v>1765</v>
      </c>
      <c r="N296">
        <v>202.734847</v>
      </c>
      <c r="O296">
        <v>202.160527</v>
      </c>
      <c r="P296">
        <v>204.228078</v>
      </c>
      <c r="Q296">
        <v>202.734847</v>
      </c>
      <c r="S296" t="s">
        <v>379</v>
      </c>
      <c r="T296" t="s">
        <v>674</v>
      </c>
      <c r="U296">
        <f>L296*M296</f>
        <v>0</v>
      </c>
      <c r="V296">
        <f>SUMIF(D:D,D296,U:U)</f>
        <v>0</v>
      </c>
      <c r="W296">
        <f>U296/V296</f>
        <v>0</v>
      </c>
      <c r="X296">
        <f>VLOOKUP(C296,'S:\Risk Management\2. Derivatives Market\IMRManager\Instrument Mapping\[RiskFactorMapping.xlsx]Mapping'!$A:$B,2,FALSE)</f>
        <v>0</v>
      </c>
    </row>
    <row r="297" spans="1:24">
      <c r="A297">
        <v>29111849</v>
      </c>
      <c r="B297">
        <v>1000120</v>
      </c>
      <c r="C297" t="s">
        <v>54</v>
      </c>
      <c r="D297" t="s">
        <v>101</v>
      </c>
      <c r="E297" t="s">
        <v>119</v>
      </c>
      <c r="F297" t="s">
        <v>121</v>
      </c>
      <c r="G297">
        <v>44295</v>
      </c>
      <c r="H297" t="s">
        <v>149</v>
      </c>
      <c r="I297" t="s">
        <v>278</v>
      </c>
      <c r="J297" t="s">
        <v>377</v>
      </c>
      <c r="K297">
        <v>73580185</v>
      </c>
      <c r="L297">
        <v>998022558.511269</v>
      </c>
      <c r="M297">
        <v>3280</v>
      </c>
      <c r="N297">
        <v>444.890698</v>
      </c>
      <c r="O297">
        <v>439.465202</v>
      </c>
      <c r="P297">
        <v>447.467809</v>
      </c>
      <c r="Q297">
        <v>444.890698</v>
      </c>
      <c r="S297" t="s">
        <v>379</v>
      </c>
      <c r="T297" t="s">
        <v>675</v>
      </c>
      <c r="U297">
        <f>L297*M297</f>
        <v>0</v>
      </c>
      <c r="V297">
        <f>SUMIF(D:D,D297,U:U)</f>
        <v>0</v>
      </c>
      <c r="W297">
        <f>U297/V297</f>
        <v>0</v>
      </c>
      <c r="X297">
        <f>VLOOKUP(C297,'S:\Risk Management\2. Derivatives Market\IMRManager\Instrument Mapping\[RiskFactorMapping.xlsx]Mapping'!$A:$B,2,FALSE)</f>
        <v>0</v>
      </c>
    </row>
    <row r="298" spans="1:24">
      <c r="A298">
        <v>29111850</v>
      </c>
      <c r="B298">
        <v>1000120</v>
      </c>
      <c r="C298" t="s">
        <v>54</v>
      </c>
      <c r="D298" t="s">
        <v>101</v>
      </c>
      <c r="E298" t="s">
        <v>119</v>
      </c>
      <c r="F298" t="s">
        <v>121</v>
      </c>
      <c r="G298">
        <v>44414</v>
      </c>
      <c r="H298" t="s">
        <v>231</v>
      </c>
      <c r="I298" t="s">
        <v>360</v>
      </c>
      <c r="J298" t="s">
        <v>377</v>
      </c>
      <c r="K298">
        <v>73580185</v>
      </c>
      <c r="L298">
        <v>194603977.723744</v>
      </c>
      <c r="M298">
        <v>767</v>
      </c>
      <c r="N298">
        <v>20.285522</v>
      </c>
      <c r="O298">
        <v>19.386294</v>
      </c>
      <c r="P298">
        <v>20.285522</v>
      </c>
      <c r="Q298">
        <v>20.285522</v>
      </c>
      <c r="S298" t="s">
        <v>379</v>
      </c>
      <c r="T298" t="s">
        <v>676</v>
      </c>
      <c r="U298">
        <f>L298*M298</f>
        <v>0</v>
      </c>
      <c r="V298">
        <f>SUMIF(D:D,D298,U:U)</f>
        <v>0</v>
      </c>
      <c r="W298">
        <f>U298/V298</f>
        <v>0</v>
      </c>
      <c r="X298">
        <f>VLOOKUP(C298,'S:\Risk Management\2. Derivatives Market\IMRManager\Instrument Mapping\[RiskFactorMapping.xlsx]Mapping'!$A:$B,2,FALSE)</f>
        <v>0</v>
      </c>
    </row>
    <row r="299" spans="1:24">
      <c r="A299">
        <v>29111851</v>
      </c>
      <c r="B299">
        <v>1000120</v>
      </c>
      <c r="C299" t="s">
        <v>54</v>
      </c>
      <c r="D299" t="s">
        <v>101</v>
      </c>
      <c r="E299" t="s">
        <v>119</v>
      </c>
      <c r="F299" t="s">
        <v>121</v>
      </c>
      <c r="G299">
        <v>48586</v>
      </c>
      <c r="H299" t="s">
        <v>232</v>
      </c>
      <c r="I299" t="s">
        <v>361</v>
      </c>
      <c r="J299" t="s">
        <v>377</v>
      </c>
      <c r="K299">
        <v>73580185</v>
      </c>
      <c r="L299">
        <v>443890711.02024</v>
      </c>
      <c r="M299">
        <v>2135</v>
      </c>
      <c r="N299">
        <v>128.799168</v>
      </c>
      <c r="O299">
        <v>125.782794</v>
      </c>
      <c r="P299">
        <v>129.462771</v>
      </c>
      <c r="Q299">
        <v>128.799168</v>
      </c>
      <c r="S299" t="s">
        <v>379</v>
      </c>
      <c r="T299" t="s">
        <v>677</v>
      </c>
      <c r="U299">
        <f>L299*M299</f>
        <v>0</v>
      </c>
      <c r="V299">
        <f>SUMIF(D:D,D299,U:U)</f>
        <v>0</v>
      </c>
      <c r="W299">
        <f>U299/V299</f>
        <v>0</v>
      </c>
      <c r="X299">
        <f>VLOOKUP(C299,'S:\Risk Management\2. Derivatives Market\IMRManager\Instrument Mapping\[RiskFactorMapping.xlsx]Mapping'!$A:$B,2,FALSE)</f>
        <v>0</v>
      </c>
    </row>
    <row r="300" spans="1:24">
      <c r="A300">
        <v>29111852</v>
      </c>
      <c r="B300">
        <v>1000120</v>
      </c>
      <c r="C300" t="s">
        <v>54</v>
      </c>
      <c r="D300" t="s">
        <v>101</v>
      </c>
      <c r="E300" t="s">
        <v>119</v>
      </c>
      <c r="F300" t="s">
        <v>121</v>
      </c>
      <c r="G300">
        <v>50845</v>
      </c>
      <c r="H300" t="s">
        <v>233</v>
      </c>
      <c r="I300" t="s">
        <v>362</v>
      </c>
      <c r="J300" t="s">
        <v>377</v>
      </c>
      <c r="K300">
        <v>73580185</v>
      </c>
      <c r="L300">
        <v>225701638.021566</v>
      </c>
      <c r="M300">
        <v>4608</v>
      </c>
      <c r="N300">
        <v>141.346905</v>
      </c>
      <c r="O300">
        <v>139.782519</v>
      </c>
      <c r="P300">
        <v>142.665898</v>
      </c>
      <c r="Q300">
        <v>141.346905</v>
      </c>
      <c r="S300" t="s">
        <v>379</v>
      </c>
      <c r="T300" t="s">
        <v>678</v>
      </c>
      <c r="U300">
        <f>L300*M300</f>
        <v>0</v>
      </c>
      <c r="V300">
        <f>SUMIF(D:D,D300,U:U)</f>
        <v>0</v>
      </c>
      <c r="W300">
        <f>U300/V300</f>
        <v>0</v>
      </c>
      <c r="X300">
        <f>VLOOKUP(C300,'S:\Risk Management\2. Derivatives Market\IMRManager\Instrument Mapping\[RiskFactorMapping.xlsx]Mapping'!$A:$B,2,FALSE)</f>
        <v>0</v>
      </c>
    </row>
    <row r="301" spans="1:24">
      <c r="A301">
        <v>29111853</v>
      </c>
      <c r="B301">
        <v>1000120</v>
      </c>
      <c r="C301" t="s">
        <v>54</v>
      </c>
      <c r="D301" t="s">
        <v>101</v>
      </c>
      <c r="E301" t="s">
        <v>119</v>
      </c>
      <c r="F301" t="s">
        <v>121</v>
      </c>
      <c r="G301">
        <v>55253</v>
      </c>
      <c r="H301" t="s">
        <v>234</v>
      </c>
      <c r="I301" t="s">
        <v>363</v>
      </c>
      <c r="J301" t="s">
        <v>377</v>
      </c>
      <c r="K301">
        <v>73580185</v>
      </c>
      <c r="L301">
        <v>427771199.95912</v>
      </c>
      <c r="M301">
        <v>1700</v>
      </c>
      <c r="N301">
        <v>98.83245599999999</v>
      </c>
      <c r="O301">
        <v>98.83245599999999</v>
      </c>
      <c r="P301">
        <v>100.111464</v>
      </c>
      <c r="Q301">
        <v>98.83245599999999</v>
      </c>
      <c r="S301" t="s">
        <v>379</v>
      </c>
      <c r="T301" t="s">
        <v>679</v>
      </c>
      <c r="U301">
        <f>L301*M301</f>
        <v>0</v>
      </c>
      <c r="V301">
        <f>SUMIF(D:D,D301,U:U)</f>
        <v>0</v>
      </c>
      <c r="W301">
        <f>U301/V301</f>
        <v>0</v>
      </c>
      <c r="X301">
        <f>VLOOKUP(C301,'S:\Risk Management\2. Derivatives Market\IMRManager\Instrument Mapping\[RiskFactorMapping.xlsx]Mapping'!$A:$B,2,FALSE)</f>
        <v>0</v>
      </c>
    </row>
    <row r="302" spans="1:24">
      <c r="A302">
        <v>29111854</v>
      </c>
      <c r="B302">
        <v>1000120</v>
      </c>
      <c r="C302" t="s">
        <v>54</v>
      </c>
      <c r="D302" t="s">
        <v>101</v>
      </c>
      <c r="E302" t="s">
        <v>119</v>
      </c>
      <c r="F302" t="s">
        <v>121</v>
      </c>
      <c r="G302">
        <v>56806</v>
      </c>
      <c r="H302" t="s">
        <v>235</v>
      </c>
      <c r="I302" t="s">
        <v>364</v>
      </c>
      <c r="J302" t="s">
        <v>377</v>
      </c>
      <c r="K302">
        <v>73580185</v>
      </c>
      <c r="L302">
        <v>1079703156.04343</v>
      </c>
      <c r="M302">
        <v>791</v>
      </c>
      <c r="N302">
        <v>116.069998</v>
      </c>
      <c r="O302">
        <v>114.749353</v>
      </c>
      <c r="P302">
        <v>118.417811</v>
      </c>
      <c r="Q302">
        <v>116.069998</v>
      </c>
      <c r="S302" t="s">
        <v>379</v>
      </c>
      <c r="T302" t="s">
        <v>680</v>
      </c>
      <c r="U302">
        <f>L302*M302</f>
        <v>0</v>
      </c>
      <c r="V302">
        <f>SUMIF(D:D,D302,U:U)</f>
        <v>0</v>
      </c>
      <c r="W302">
        <f>U302/V302</f>
        <v>0</v>
      </c>
      <c r="X302">
        <f>VLOOKUP(C302,'S:\Risk Management\2. Derivatives Market\IMRManager\Instrument Mapping\[RiskFactorMapping.xlsx]Mapping'!$A:$B,2,FALSE)</f>
        <v>0</v>
      </c>
    </row>
    <row r="303" spans="1:24">
      <c r="A303">
        <v>29111855</v>
      </c>
      <c r="B303">
        <v>1000120</v>
      </c>
      <c r="C303" t="s">
        <v>54</v>
      </c>
      <c r="D303" t="s">
        <v>101</v>
      </c>
      <c r="E303" t="s">
        <v>119</v>
      </c>
      <c r="F303" t="s">
        <v>121</v>
      </c>
      <c r="G303">
        <v>59560</v>
      </c>
      <c r="H303" t="s">
        <v>196</v>
      </c>
      <c r="I303" t="s">
        <v>325</v>
      </c>
      <c r="J303" t="s">
        <v>377</v>
      </c>
      <c r="K303">
        <v>73580185</v>
      </c>
      <c r="L303">
        <v>335113903.017432</v>
      </c>
      <c r="M303">
        <v>44174</v>
      </c>
      <c r="N303">
        <v>2011.862507</v>
      </c>
      <c r="O303">
        <v>1958.803698</v>
      </c>
      <c r="P303">
        <v>2039.143388</v>
      </c>
      <c r="Q303">
        <v>2011.862507</v>
      </c>
      <c r="S303" t="s">
        <v>379</v>
      </c>
      <c r="T303" t="s">
        <v>681</v>
      </c>
      <c r="U303">
        <f>L303*M303</f>
        <v>0</v>
      </c>
      <c r="V303">
        <f>SUMIF(D:D,D303,U:U)</f>
        <v>0</v>
      </c>
      <c r="W303">
        <f>U303/V303</f>
        <v>0</v>
      </c>
      <c r="X303">
        <f>VLOOKUP(C303,'S:\Risk Management\2. Derivatives Market\IMRManager\Instrument Mapping\[RiskFactorMapping.xlsx]Mapping'!$A:$B,2,FALSE)</f>
        <v>0</v>
      </c>
    </row>
    <row r="304" spans="1:24">
      <c r="A304">
        <v>29111856</v>
      </c>
      <c r="B304">
        <v>1000120</v>
      </c>
      <c r="C304" t="s">
        <v>54</v>
      </c>
      <c r="D304" t="s">
        <v>101</v>
      </c>
      <c r="E304" t="s">
        <v>119</v>
      </c>
      <c r="F304" t="s">
        <v>121</v>
      </c>
      <c r="G304">
        <v>62540</v>
      </c>
      <c r="H304" t="s">
        <v>236</v>
      </c>
      <c r="I304" t="s">
        <v>365</v>
      </c>
      <c r="J304" t="s">
        <v>377</v>
      </c>
      <c r="K304">
        <v>73580185</v>
      </c>
      <c r="L304">
        <v>150895471.066137</v>
      </c>
      <c r="M304">
        <v>8053</v>
      </c>
      <c r="N304">
        <v>165.147889</v>
      </c>
      <c r="O304">
        <v>164.635199</v>
      </c>
      <c r="P304">
        <v>166.767992</v>
      </c>
      <c r="Q304">
        <v>165.147889</v>
      </c>
      <c r="S304" t="s">
        <v>379</v>
      </c>
      <c r="T304" t="s">
        <v>682</v>
      </c>
      <c r="U304">
        <f>L304*M304</f>
        <v>0</v>
      </c>
      <c r="V304">
        <f>SUMIF(D:D,D304,U:U)</f>
        <v>0</v>
      </c>
      <c r="W304">
        <f>U304/V304</f>
        <v>0</v>
      </c>
      <c r="X304">
        <f>VLOOKUP(C304,'S:\Risk Management\2. Derivatives Market\IMRManager\Instrument Mapping\[RiskFactorMapping.xlsx]Mapping'!$A:$B,2,FALSE)</f>
        <v>0</v>
      </c>
    </row>
    <row r="305" spans="1:24">
      <c r="A305">
        <v>29111857</v>
      </c>
      <c r="B305">
        <v>1000120</v>
      </c>
      <c r="C305" t="s">
        <v>54</v>
      </c>
      <c r="D305" t="s">
        <v>101</v>
      </c>
      <c r="E305" t="s">
        <v>119</v>
      </c>
      <c r="F305" t="s">
        <v>121</v>
      </c>
      <c r="G305">
        <v>64379</v>
      </c>
      <c r="H305" t="s">
        <v>237</v>
      </c>
      <c r="I305" t="s">
        <v>366</v>
      </c>
      <c r="J305" t="s">
        <v>377</v>
      </c>
      <c r="K305">
        <v>73580185</v>
      </c>
      <c r="L305">
        <v>500539926.233578</v>
      </c>
      <c r="M305">
        <v>3250</v>
      </c>
      <c r="N305">
        <v>221.085983</v>
      </c>
      <c r="O305">
        <v>219.385322</v>
      </c>
      <c r="P305">
        <v>226.5281</v>
      </c>
      <c r="Q305">
        <v>221.085983</v>
      </c>
      <c r="S305" t="s">
        <v>379</v>
      </c>
      <c r="T305" t="s">
        <v>683</v>
      </c>
      <c r="U305">
        <f>L305*M305</f>
        <v>0</v>
      </c>
      <c r="V305">
        <f>SUMIF(D:D,D305,U:U)</f>
        <v>0</v>
      </c>
      <c r="W305">
        <f>U305/V305</f>
        <v>0</v>
      </c>
      <c r="X305">
        <f>VLOOKUP(C305,'S:\Risk Management\2. Derivatives Market\IMRManager\Instrument Mapping\[RiskFactorMapping.xlsx]Mapping'!$A:$B,2,FALSE)</f>
        <v>0</v>
      </c>
    </row>
    <row r="306" spans="1:24">
      <c r="A306">
        <v>29111858</v>
      </c>
      <c r="B306">
        <v>1000120</v>
      </c>
      <c r="C306" t="s">
        <v>54</v>
      </c>
      <c r="D306" t="s">
        <v>101</v>
      </c>
      <c r="E306" t="s">
        <v>119</v>
      </c>
      <c r="F306" t="s">
        <v>121</v>
      </c>
      <c r="G306">
        <v>64732</v>
      </c>
      <c r="H306" t="s">
        <v>197</v>
      </c>
      <c r="I306" t="s">
        <v>326</v>
      </c>
      <c r="J306" t="s">
        <v>377</v>
      </c>
      <c r="K306">
        <v>73580185</v>
      </c>
      <c r="L306">
        <v>91520817.25985999</v>
      </c>
      <c r="M306">
        <v>132920</v>
      </c>
      <c r="N306">
        <v>1653.291172</v>
      </c>
      <c r="O306">
        <v>1616.250086</v>
      </c>
      <c r="P306">
        <v>1658.589863</v>
      </c>
      <c r="Q306">
        <v>1653.291172</v>
      </c>
      <c r="S306" t="s">
        <v>379</v>
      </c>
      <c r="T306" t="s">
        <v>684</v>
      </c>
      <c r="U306">
        <f>L306*M306</f>
        <v>0</v>
      </c>
      <c r="V306">
        <f>SUMIF(D:D,D306,U:U)</f>
        <v>0</v>
      </c>
      <c r="W306">
        <f>U306/V306</f>
        <v>0</v>
      </c>
      <c r="X306">
        <f>VLOOKUP(C306,'S:\Risk Management\2. Derivatives Market\IMRManager\Instrument Mapping\[RiskFactorMapping.xlsx]Mapping'!$A:$B,2,FALSE)</f>
        <v>0</v>
      </c>
    </row>
    <row r="307" spans="1:24">
      <c r="A307">
        <v>29111859</v>
      </c>
      <c r="B307">
        <v>1000120</v>
      </c>
      <c r="C307" t="s">
        <v>54</v>
      </c>
      <c r="D307" t="s">
        <v>101</v>
      </c>
      <c r="E307" t="s">
        <v>119</v>
      </c>
      <c r="F307" t="s">
        <v>121</v>
      </c>
      <c r="G307">
        <v>69094</v>
      </c>
      <c r="H307" t="s">
        <v>160</v>
      </c>
      <c r="I307" t="s">
        <v>289</v>
      </c>
      <c r="J307" t="s">
        <v>377</v>
      </c>
      <c r="K307">
        <v>73580185</v>
      </c>
      <c r="L307">
        <v>601366341.399328</v>
      </c>
      <c r="M307">
        <v>14691</v>
      </c>
      <c r="N307">
        <v>1200.686424</v>
      </c>
      <c r="O307">
        <v>1194.883637</v>
      </c>
      <c r="P307">
        <v>1214.335231</v>
      </c>
      <c r="Q307">
        <v>1200.686424</v>
      </c>
      <c r="S307" t="s">
        <v>379</v>
      </c>
      <c r="T307" t="s">
        <v>685</v>
      </c>
      <c r="U307">
        <f>L307*M307</f>
        <v>0</v>
      </c>
      <c r="V307">
        <f>SUMIF(D:D,D307,U:U)</f>
        <v>0</v>
      </c>
      <c r="W307">
        <f>U307/V307</f>
        <v>0</v>
      </c>
      <c r="X307">
        <f>VLOOKUP(C307,'S:\Risk Management\2. Derivatives Market\IMRManager\Instrument Mapping\[RiskFactorMapping.xlsx]Mapping'!$A:$B,2,FALSE)</f>
        <v>0</v>
      </c>
    </row>
    <row r="308" spans="1:24">
      <c r="A308">
        <v>29111860</v>
      </c>
      <c r="B308">
        <v>1000120</v>
      </c>
      <c r="C308" t="s">
        <v>54</v>
      </c>
      <c r="D308" t="s">
        <v>101</v>
      </c>
      <c r="E308" t="s">
        <v>119</v>
      </c>
      <c r="F308" t="s">
        <v>121</v>
      </c>
      <c r="G308">
        <v>71713</v>
      </c>
      <c r="H308" t="s">
        <v>176</v>
      </c>
      <c r="I308" t="s">
        <v>305</v>
      </c>
      <c r="J308" t="s">
        <v>377</v>
      </c>
      <c r="K308">
        <v>73580185</v>
      </c>
      <c r="L308">
        <v>3638165090.24682</v>
      </c>
      <c r="M308">
        <v>2199</v>
      </c>
      <c r="N308">
        <v>1087.293411</v>
      </c>
      <c r="O308">
        <v>1087.293411</v>
      </c>
      <c r="P308">
        <v>1111.026964</v>
      </c>
      <c r="Q308">
        <v>1087.293411</v>
      </c>
      <c r="S308" t="s">
        <v>379</v>
      </c>
      <c r="T308" t="s">
        <v>686</v>
      </c>
      <c r="U308">
        <f>L308*M308</f>
        <v>0</v>
      </c>
      <c r="V308">
        <f>SUMIF(D:D,D308,U:U)</f>
        <v>0</v>
      </c>
      <c r="W308">
        <f>U308/V308</f>
        <v>0</v>
      </c>
      <c r="X308">
        <f>VLOOKUP(C308,'S:\Risk Management\2. Derivatives Market\IMRManager\Instrument Mapping\[RiskFactorMapping.xlsx]Mapping'!$A:$B,2,FALSE)</f>
        <v>0</v>
      </c>
    </row>
    <row r="309" spans="1:24">
      <c r="A309">
        <v>29111861</v>
      </c>
      <c r="B309">
        <v>1000120</v>
      </c>
      <c r="C309" t="s">
        <v>54</v>
      </c>
      <c r="D309" t="s">
        <v>101</v>
      </c>
      <c r="E309" t="s">
        <v>119</v>
      </c>
      <c r="F309" t="s">
        <v>121</v>
      </c>
      <c r="G309">
        <v>75498</v>
      </c>
      <c r="H309" t="s">
        <v>157</v>
      </c>
      <c r="I309" t="s">
        <v>286</v>
      </c>
      <c r="J309" t="s">
        <v>377</v>
      </c>
      <c r="K309">
        <v>73580185</v>
      </c>
      <c r="L309">
        <v>4048116892.51523</v>
      </c>
      <c r="M309">
        <v>1312</v>
      </c>
      <c r="N309">
        <v>721.815168</v>
      </c>
      <c r="O309">
        <v>719.064348</v>
      </c>
      <c r="P309">
        <v>750.9738599999999</v>
      </c>
      <c r="Q309">
        <v>721.815168</v>
      </c>
      <c r="S309" t="s">
        <v>379</v>
      </c>
      <c r="T309" t="s">
        <v>687</v>
      </c>
      <c r="U309">
        <f>L309*M309</f>
        <v>0</v>
      </c>
      <c r="V309">
        <f>SUMIF(D:D,D309,U:U)</f>
        <v>0</v>
      </c>
      <c r="W309">
        <f>U309/V309</f>
        <v>0</v>
      </c>
      <c r="X309">
        <f>VLOOKUP(C309,'S:\Risk Management\2. Derivatives Market\IMRManager\Instrument Mapping\[RiskFactorMapping.xlsx]Mapping'!$A:$B,2,FALSE)</f>
        <v>0</v>
      </c>
    </row>
    <row r="310" spans="1:24">
      <c r="A310">
        <v>29111862</v>
      </c>
      <c r="B310">
        <v>1000120</v>
      </c>
      <c r="C310" t="s">
        <v>54</v>
      </c>
      <c r="D310" t="s">
        <v>101</v>
      </c>
      <c r="E310" t="s">
        <v>119</v>
      </c>
      <c r="F310" t="s">
        <v>121</v>
      </c>
      <c r="G310">
        <v>76105</v>
      </c>
      <c r="H310" t="s">
        <v>150</v>
      </c>
      <c r="I310" t="s">
        <v>279</v>
      </c>
      <c r="J310" t="s">
        <v>377</v>
      </c>
      <c r="K310">
        <v>73580185</v>
      </c>
      <c r="L310">
        <v>642416229.73017</v>
      </c>
      <c r="M310">
        <v>4466</v>
      </c>
      <c r="N310">
        <v>389.918954</v>
      </c>
      <c r="O310">
        <v>388.260096</v>
      </c>
      <c r="P310">
        <v>395.506687</v>
      </c>
      <c r="Q310">
        <v>389.918954</v>
      </c>
      <c r="S310" t="s">
        <v>379</v>
      </c>
      <c r="T310" t="s">
        <v>688</v>
      </c>
      <c r="U310">
        <f>L310*M310</f>
        <v>0</v>
      </c>
      <c r="V310">
        <f>SUMIF(D:D,D310,U:U)</f>
        <v>0</v>
      </c>
      <c r="W310">
        <f>U310/V310</f>
        <v>0</v>
      </c>
      <c r="X310">
        <f>VLOOKUP(C310,'S:\Risk Management\2. Derivatives Market\IMRManager\Instrument Mapping\[RiskFactorMapping.xlsx]Mapping'!$A:$B,2,FALSE)</f>
        <v>0</v>
      </c>
    </row>
    <row r="311" spans="1:24">
      <c r="A311">
        <v>29111863</v>
      </c>
      <c r="B311">
        <v>1000120</v>
      </c>
      <c r="C311" t="s">
        <v>54</v>
      </c>
      <c r="D311" t="s">
        <v>101</v>
      </c>
      <c r="E311" t="s">
        <v>119</v>
      </c>
      <c r="F311" t="s">
        <v>121</v>
      </c>
      <c r="G311">
        <v>79915</v>
      </c>
      <c r="H311" t="s">
        <v>181</v>
      </c>
      <c r="I311" t="s">
        <v>310</v>
      </c>
      <c r="J311" t="s">
        <v>377</v>
      </c>
      <c r="K311">
        <v>73580185</v>
      </c>
      <c r="L311">
        <v>154195340.70215</v>
      </c>
      <c r="M311">
        <v>11289</v>
      </c>
      <c r="N311">
        <v>236.573365</v>
      </c>
      <c r="O311">
        <v>234.603492</v>
      </c>
      <c r="P311">
        <v>236.720058</v>
      </c>
      <c r="Q311">
        <v>236.573365</v>
      </c>
      <c r="S311" t="s">
        <v>379</v>
      </c>
      <c r="T311" t="s">
        <v>689</v>
      </c>
      <c r="U311">
        <f>L311*M311</f>
        <v>0</v>
      </c>
      <c r="V311">
        <f>SUMIF(D:D,D311,U:U)</f>
        <v>0</v>
      </c>
      <c r="W311">
        <f>U311/V311</f>
        <v>0</v>
      </c>
      <c r="X311">
        <f>VLOOKUP(C311,'S:\Risk Management\2. Derivatives Market\IMRManager\Instrument Mapping\[RiskFactorMapping.xlsx]Mapping'!$A:$B,2,FALSE)</f>
        <v>0</v>
      </c>
    </row>
    <row r="312" spans="1:24">
      <c r="A312">
        <v>29111864</v>
      </c>
      <c r="B312">
        <v>1000120</v>
      </c>
      <c r="C312" t="s">
        <v>54</v>
      </c>
      <c r="D312" t="s">
        <v>101</v>
      </c>
      <c r="E312" t="s">
        <v>119</v>
      </c>
      <c r="F312" t="s">
        <v>121</v>
      </c>
      <c r="G312">
        <v>84927</v>
      </c>
      <c r="H312" t="s">
        <v>126</v>
      </c>
      <c r="I312" t="s">
        <v>255</v>
      </c>
      <c r="J312" t="s">
        <v>377</v>
      </c>
      <c r="K312">
        <v>73580185</v>
      </c>
      <c r="L312">
        <v>697489661.90969</v>
      </c>
      <c r="M312">
        <v>979</v>
      </c>
      <c r="N312">
        <v>92.802481</v>
      </c>
      <c r="O312">
        <v>91.85455</v>
      </c>
      <c r="P312">
        <v>92.992068</v>
      </c>
      <c r="Q312">
        <v>92.802481</v>
      </c>
      <c r="S312" t="s">
        <v>379</v>
      </c>
      <c r="T312" t="s">
        <v>690</v>
      </c>
      <c r="U312">
        <f>L312*M312</f>
        <v>0</v>
      </c>
      <c r="V312">
        <f>SUMIF(D:D,D312,U:U)</f>
        <v>0</v>
      </c>
      <c r="W312">
        <f>U312/V312</f>
        <v>0</v>
      </c>
      <c r="X312">
        <f>VLOOKUP(C312,'S:\Risk Management\2. Derivatives Market\IMRManager\Instrument Mapping\[RiskFactorMapping.xlsx]Mapping'!$A:$B,2,FALSE)</f>
        <v>0</v>
      </c>
    </row>
    <row r="313" spans="1:24">
      <c r="A313">
        <v>29111865</v>
      </c>
      <c r="B313">
        <v>1000120</v>
      </c>
      <c r="C313" t="s">
        <v>54</v>
      </c>
      <c r="D313" t="s">
        <v>101</v>
      </c>
      <c r="E313" t="s">
        <v>119</v>
      </c>
      <c r="F313" t="s">
        <v>121</v>
      </c>
      <c r="G313">
        <v>86791</v>
      </c>
      <c r="H313" t="s">
        <v>170</v>
      </c>
      <c r="I313" t="s">
        <v>299</v>
      </c>
      <c r="J313" t="s">
        <v>377</v>
      </c>
      <c r="K313">
        <v>73580185</v>
      </c>
      <c r="L313">
        <v>233848428.174598</v>
      </c>
      <c r="M313">
        <v>73200</v>
      </c>
      <c r="N313">
        <v>2326.401454</v>
      </c>
      <c r="O313">
        <v>2261.408408</v>
      </c>
      <c r="P313">
        <v>2331.550048</v>
      </c>
      <c r="Q313">
        <v>2326.401454</v>
      </c>
      <c r="S313" t="s">
        <v>379</v>
      </c>
      <c r="T313" t="s">
        <v>691</v>
      </c>
      <c r="U313">
        <f>L313*M313</f>
        <v>0</v>
      </c>
      <c r="V313">
        <f>SUMIF(D:D,D313,U:U)</f>
        <v>0</v>
      </c>
      <c r="W313">
        <f>U313/V313</f>
        <v>0</v>
      </c>
      <c r="X313">
        <f>VLOOKUP(C313,'S:\Risk Management\2. Derivatives Market\IMRManager\Instrument Mapping\[RiskFactorMapping.xlsx]Mapping'!$A:$B,2,FALSE)</f>
        <v>0</v>
      </c>
    </row>
    <row r="314" spans="1:24">
      <c r="A314">
        <v>29111866</v>
      </c>
      <c r="B314">
        <v>1000120</v>
      </c>
      <c r="C314" t="s">
        <v>54</v>
      </c>
      <c r="D314" t="s">
        <v>101</v>
      </c>
      <c r="E314" t="s">
        <v>119</v>
      </c>
      <c r="F314" t="s">
        <v>121</v>
      </c>
      <c r="G314">
        <v>88812</v>
      </c>
      <c r="H314" t="s">
        <v>124</v>
      </c>
      <c r="I314" t="s">
        <v>253</v>
      </c>
      <c r="J314" t="s">
        <v>377</v>
      </c>
      <c r="K314">
        <v>73580185</v>
      </c>
      <c r="L314">
        <v>2822681303.6025</v>
      </c>
      <c r="M314">
        <v>3478</v>
      </c>
      <c r="N314">
        <v>1334.229531</v>
      </c>
      <c r="O314">
        <v>1325.789896</v>
      </c>
      <c r="P314">
        <v>1392.539734</v>
      </c>
      <c r="Q314">
        <v>1334.229531</v>
      </c>
      <c r="S314" t="s">
        <v>379</v>
      </c>
      <c r="T314" t="s">
        <v>692</v>
      </c>
      <c r="U314">
        <f>L314*M314</f>
        <v>0</v>
      </c>
      <c r="V314">
        <f>SUMIF(D:D,D314,U:U)</f>
        <v>0</v>
      </c>
      <c r="W314">
        <f>U314/V314</f>
        <v>0</v>
      </c>
      <c r="X314">
        <f>VLOOKUP(C314,'S:\Risk Management\2. Derivatives Market\IMRManager\Instrument Mapping\[RiskFactorMapping.xlsx]Mapping'!$A:$B,2,FALSE)</f>
        <v>0</v>
      </c>
    </row>
    <row r="315" spans="1:24">
      <c r="A315">
        <v>29111867</v>
      </c>
      <c r="B315">
        <v>1000120</v>
      </c>
      <c r="C315" t="s">
        <v>54</v>
      </c>
      <c r="D315" t="s">
        <v>101</v>
      </c>
      <c r="E315" t="s">
        <v>119</v>
      </c>
      <c r="F315" t="s">
        <v>121</v>
      </c>
      <c r="G315">
        <v>90044</v>
      </c>
      <c r="H315" t="s">
        <v>151</v>
      </c>
      <c r="I315" t="s">
        <v>280</v>
      </c>
      <c r="J315" t="s">
        <v>377</v>
      </c>
      <c r="K315">
        <v>73580185</v>
      </c>
      <c r="L315">
        <v>266820316.752612</v>
      </c>
      <c r="M315">
        <v>4498</v>
      </c>
      <c r="N315">
        <v>163.108829</v>
      </c>
      <c r="O315">
        <v>163.108829</v>
      </c>
      <c r="P315">
        <v>166.662556</v>
      </c>
      <c r="Q315">
        <v>163.108829</v>
      </c>
      <c r="S315" t="s">
        <v>379</v>
      </c>
      <c r="T315" t="s">
        <v>693</v>
      </c>
      <c r="U315">
        <f>L315*M315</f>
        <v>0</v>
      </c>
      <c r="V315">
        <f>SUMIF(D:D,D315,U:U)</f>
        <v>0</v>
      </c>
      <c r="W315">
        <f>U315/V315</f>
        <v>0</v>
      </c>
      <c r="X315">
        <f>VLOOKUP(C315,'S:\Risk Management\2. Derivatives Market\IMRManager\Instrument Mapping\[RiskFactorMapping.xlsx]Mapping'!$A:$B,2,FALSE)</f>
        <v>0</v>
      </c>
    </row>
    <row r="316" spans="1:24">
      <c r="A316">
        <v>29111868</v>
      </c>
      <c r="B316">
        <v>1000120</v>
      </c>
      <c r="C316" t="s">
        <v>54</v>
      </c>
      <c r="D316" t="s">
        <v>101</v>
      </c>
      <c r="E316" t="s">
        <v>119</v>
      </c>
      <c r="F316" t="s">
        <v>121</v>
      </c>
      <c r="G316">
        <v>90045</v>
      </c>
      <c r="H316" t="s">
        <v>128</v>
      </c>
      <c r="I316" t="s">
        <v>257</v>
      </c>
      <c r="J316" t="s">
        <v>377</v>
      </c>
      <c r="K316">
        <v>73580185</v>
      </c>
      <c r="L316">
        <v>198358108.396784</v>
      </c>
      <c r="M316">
        <v>4668</v>
      </c>
      <c r="N316">
        <v>125.840353</v>
      </c>
      <c r="O316">
        <v>125.840353</v>
      </c>
      <c r="P316">
        <v>129.371863</v>
      </c>
      <c r="Q316">
        <v>125.840353</v>
      </c>
      <c r="S316" t="s">
        <v>379</v>
      </c>
      <c r="T316" t="s">
        <v>694</v>
      </c>
      <c r="U316">
        <f>L316*M316</f>
        <v>0</v>
      </c>
      <c r="V316">
        <f>SUMIF(D:D,D316,U:U)</f>
        <v>0</v>
      </c>
      <c r="W316">
        <f>U316/V316</f>
        <v>0</v>
      </c>
      <c r="X316">
        <f>VLOOKUP(C316,'S:\Risk Management\2. Derivatives Market\IMRManager\Instrument Mapping\[RiskFactorMapping.xlsx]Mapping'!$A:$B,2,FALSE)</f>
        <v>0</v>
      </c>
    </row>
    <row r="317" spans="1:24">
      <c r="A317">
        <v>29111869</v>
      </c>
      <c r="B317">
        <v>1000120</v>
      </c>
      <c r="C317" t="s">
        <v>54</v>
      </c>
      <c r="D317" t="s">
        <v>101</v>
      </c>
      <c r="E317" t="s">
        <v>119</v>
      </c>
      <c r="F317" t="s">
        <v>121</v>
      </c>
      <c r="G317">
        <v>94691</v>
      </c>
      <c r="H317" t="s">
        <v>238</v>
      </c>
      <c r="I317" t="s">
        <v>367</v>
      </c>
      <c r="J317" t="s">
        <v>377</v>
      </c>
      <c r="K317">
        <v>73580185</v>
      </c>
      <c r="L317">
        <v>153268750.293711</v>
      </c>
      <c r="M317">
        <v>8767</v>
      </c>
      <c r="N317">
        <v>182.618069</v>
      </c>
      <c r="O317">
        <v>180.555883</v>
      </c>
      <c r="P317">
        <v>183.909539</v>
      </c>
      <c r="Q317">
        <v>182.618069</v>
      </c>
      <c r="S317" t="s">
        <v>379</v>
      </c>
      <c r="T317" t="s">
        <v>695</v>
      </c>
      <c r="U317">
        <f>L317*M317</f>
        <v>0</v>
      </c>
      <c r="V317">
        <f>SUMIF(D:D,D317,U:U)</f>
        <v>0</v>
      </c>
      <c r="W317">
        <f>U317/V317</f>
        <v>0</v>
      </c>
      <c r="X317">
        <f>VLOOKUP(C317,'S:\Risk Management\2. Derivatives Market\IMRManager\Instrument Mapping\[RiskFactorMapping.xlsx]Mapping'!$A:$B,2,FALSE)</f>
        <v>0</v>
      </c>
    </row>
    <row r="318" spans="1:24">
      <c r="A318">
        <v>29111870</v>
      </c>
      <c r="B318">
        <v>1000120</v>
      </c>
      <c r="C318" t="s">
        <v>54</v>
      </c>
      <c r="D318" t="s">
        <v>101</v>
      </c>
      <c r="E318" t="s">
        <v>119</v>
      </c>
      <c r="F318" t="s">
        <v>121</v>
      </c>
      <c r="G318">
        <v>95943</v>
      </c>
      <c r="H318" t="s">
        <v>239</v>
      </c>
      <c r="I318" t="s">
        <v>368</v>
      </c>
      <c r="J318" t="s">
        <v>377</v>
      </c>
      <c r="K318">
        <v>73580185</v>
      </c>
      <c r="L318">
        <v>5529437.3005</v>
      </c>
      <c r="M318">
        <v>93800</v>
      </c>
      <c r="N318">
        <v>70.489251</v>
      </c>
      <c r="O318">
        <v>67.641125</v>
      </c>
      <c r="P318">
        <v>70.56440000000001</v>
      </c>
      <c r="Q318">
        <v>70.489251</v>
      </c>
      <c r="S318" t="s">
        <v>379</v>
      </c>
      <c r="T318" t="s">
        <v>696</v>
      </c>
      <c r="U318">
        <f>L318*M318</f>
        <v>0</v>
      </c>
      <c r="V318">
        <f>SUMIF(D:D,D318,U:U)</f>
        <v>0</v>
      </c>
      <c r="W318">
        <f>U318/V318</f>
        <v>0</v>
      </c>
      <c r="X318">
        <f>VLOOKUP(C318,'S:\Risk Management\2. Derivatives Market\IMRManager\Instrument Mapping\[RiskFactorMapping.xlsx]Mapping'!$A:$B,2,FALSE)</f>
        <v>0</v>
      </c>
    </row>
    <row r="319" spans="1:24">
      <c r="A319">
        <v>29111871</v>
      </c>
      <c r="B319">
        <v>1000120</v>
      </c>
      <c r="C319" t="s">
        <v>54</v>
      </c>
      <c r="D319" t="s">
        <v>101</v>
      </c>
      <c r="E319" t="s">
        <v>119</v>
      </c>
      <c r="F319" t="s">
        <v>121</v>
      </c>
      <c r="G319">
        <v>96313</v>
      </c>
      <c r="H319" t="s">
        <v>155</v>
      </c>
      <c r="I319" t="s">
        <v>284</v>
      </c>
      <c r="J319" t="s">
        <v>377</v>
      </c>
      <c r="K319">
        <v>73580185</v>
      </c>
      <c r="L319">
        <v>108637155.784515</v>
      </c>
      <c r="M319">
        <v>9166</v>
      </c>
      <c r="N319">
        <v>135.331022</v>
      </c>
      <c r="O319">
        <v>134.400862</v>
      </c>
      <c r="P319">
        <v>140.262351</v>
      </c>
      <c r="Q319">
        <v>135.331022</v>
      </c>
      <c r="S319" t="s">
        <v>379</v>
      </c>
      <c r="T319" t="s">
        <v>697</v>
      </c>
      <c r="U319">
        <f>L319*M319</f>
        <v>0</v>
      </c>
      <c r="V319">
        <f>SUMIF(D:D,D319,U:U)</f>
        <v>0</v>
      </c>
      <c r="W319">
        <f>U319/V319</f>
        <v>0</v>
      </c>
      <c r="X319">
        <f>VLOOKUP(C319,'S:\Risk Management\2. Derivatives Market\IMRManager\Instrument Mapping\[RiskFactorMapping.xlsx]Mapping'!$A:$B,2,FALSE)</f>
        <v>0</v>
      </c>
    </row>
    <row r="320" spans="1:24">
      <c r="A320">
        <v>29111872</v>
      </c>
      <c r="B320">
        <v>1000120</v>
      </c>
      <c r="C320" t="s">
        <v>54</v>
      </c>
      <c r="D320" t="s">
        <v>101</v>
      </c>
      <c r="E320" t="s">
        <v>119</v>
      </c>
      <c r="F320" t="s">
        <v>121</v>
      </c>
      <c r="G320">
        <v>99768</v>
      </c>
      <c r="H320" t="s">
        <v>166</v>
      </c>
      <c r="I320" t="s">
        <v>295</v>
      </c>
      <c r="J320" t="s">
        <v>377</v>
      </c>
      <c r="K320">
        <v>73580185</v>
      </c>
      <c r="L320">
        <v>126994141.516352</v>
      </c>
      <c r="M320">
        <v>65680</v>
      </c>
      <c r="N320">
        <v>1133.589867</v>
      </c>
      <c r="O320">
        <v>1124.407927</v>
      </c>
      <c r="P320">
        <v>1152.954785</v>
      </c>
      <c r="Q320">
        <v>1133.589867</v>
      </c>
      <c r="S320" t="s">
        <v>379</v>
      </c>
      <c r="T320" t="s">
        <v>698</v>
      </c>
      <c r="U320">
        <f>L320*M320</f>
        <v>0</v>
      </c>
      <c r="V320">
        <f>SUMIF(D:D,D320,U:U)</f>
        <v>0</v>
      </c>
      <c r="W320">
        <f>U320/V320</f>
        <v>0</v>
      </c>
      <c r="X320">
        <f>VLOOKUP(C320,'S:\Risk Management\2. Derivatives Market\IMRManager\Instrument Mapping\[RiskFactorMapping.xlsx]Mapping'!$A:$B,2,FALSE)</f>
        <v>0</v>
      </c>
    </row>
    <row r="321" spans="1:24">
      <c r="A321">
        <v>29111873</v>
      </c>
      <c r="B321">
        <v>1000120</v>
      </c>
      <c r="C321" t="s">
        <v>54</v>
      </c>
      <c r="D321" t="s">
        <v>101</v>
      </c>
      <c r="E321" t="s">
        <v>119</v>
      </c>
      <c r="F321" t="s">
        <v>121</v>
      </c>
      <c r="G321">
        <v>107742</v>
      </c>
      <c r="H321" t="s">
        <v>240</v>
      </c>
      <c r="I321" t="s">
        <v>369</v>
      </c>
      <c r="J321" t="s">
        <v>377</v>
      </c>
      <c r="K321">
        <v>73580185</v>
      </c>
      <c r="L321">
        <v>66475886.861513</v>
      </c>
      <c r="M321">
        <v>19430</v>
      </c>
      <c r="N321">
        <v>175.539988</v>
      </c>
      <c r="O321">
        <v>174.528126</v>
      </c>
      <c r="P321">
        <v>175.964609</v>
      </c>
      <c r="Q321">
        <v>175.539988</v>
      </c>
      <c r="S321" t="s">
        <v>379</v>
      </c>
      <c r="T321" t="s">
        <v>699</v>
      </c>
      <c r="U321">
        <f>L321*M321</f>
        <v>0</v>
      </c>
      <c r="V321">
        <f>SUMIF(D:D,D321,U:U)</f>
        <v>0</v>
      </c>
      <c r="W321">
        <f>U321/V321</f>
        <v>0</v>
      </c>
      <c r="X321">
        <f>VLOOKUP(C321,'S:\Risk Management\2. Derivatives Market\IMRManager\Instrument Mapping\[RiskFactorMapping.xlsx]Mapping'!$A:$B,2,FALSE)</f>
        <v>0</v>
      </c>
    </row>
    <row r="322" spans="1:24">
      <c r="A322">
        <v>29111874</v>
      </c>
      <c r="B322">
        <v>1000120</v>
      </c>
      <c r="C322" t="s">
        <v>54</v>
      </c>
      <c r="D322" t="s">
        <v>101</v>
      </c>
      <c r="E322" t="s">
        <v>119</v>
      </c>
      <c r="F322" t="s">
        <v>121</v>
      </c>
      <c r="G322">
        <v>112103</v>
      </c>
      <c r="H322" t="s">
        <v>241</v>
      </c>
      <c r="I322" t="s">
        <v>370</v>
      </c>
      <c r="J322" t="s">
        <v>377</v>
      </c>
      <c r="K322">
        <v>73580185</v>
      </c>
      <c r="L322">
        <v>48557837.130264</v>
      </c>
      <c r="M322">
        <v>2055</v>
      </c>
      <c r="N322">
        <v>13.561579</v>
      </c>
      <c r="O322">
        <v>13.192018</v>
      </c>
      <c r="P322">
        <v>13.594576</v>
      </c>
      <c r="Q322">
        <v>13.561579</v>
      </c>
      <c r="S322" t="s">
        <v>379</v>
      </c>
      <c r="T322" t="s">
        <v>700</v>
      </c>
      <c r="U322">
        <f>L322*M322</f>
        <v>0</v>
      </c>
      <c r="V322">
        <f>SUMIF(D:D,D322,U:U)</f>
        <v>0</v>
      </c>
      <c r="W322">
        <f>U322/V322</f>
        <v>0</v>
      </c>
      <c r="X322">
        <f>VLOOKUP(C322,'S:\Risk Management\2. Derivatives Market\IMRManager\Instrument Mapping\[RiskFactorMapping.xlsx]Mapping'!$A:$B,2,FALSE)</f>
        <v>0</v>
      </c>
    </row>
    <row r="323" spans="1:24">
      <c r="A323">
        <v>29111875</v>
      </c>
      <c r="B323">
        <v>1000120</v>
      </c>
      <c r="C323" t="s">
        <v>54</v>
      </c>
      <c r="D323" t="s">
        <v>101</v>
      </c>
      <c r="E323" t="s">
        <v>119</v>
      </c>
      <c r="F323" t="s">
        <v>121</v>
      </c>
      <c r="G323">
        <v>114459</v>
      </c>
      <c r="H323" t="s">
        <v>182</v>
      </c>
      <c r="I323" t="s">
        <v>311</v>
      </c>
      <c r="J323" t="s">
        <v>377</v>
      </c>
      <c r="K323">
        <v>73580185</v>
      </c>
      <c r="L323">
        <v>359671722.5172</v>
      </c>
      <c r="M323">
        <v>3421</v>
      </c>
      <c r="N323">
        <v>167.223956</v>
      </c>
      <c r="O323">
        <v>165.464218</v>
      </c>
      <c r="P323">
        <v>173.236393</v>
      </c>
      <c r="Q323">
        <v>167.223956</v>
      </c>
      <c r="S323" t="s">
        <v>379</v>
      </c>
      <c r="T323" t="s">
        <v>701</v>
      </c>
      <c r="U323">
        <f>L323*M323</f>
        <v>0</v>
      </c>
      <c r="V323">
        <f>SUMIF(D:D,D323,U:U)</f>
        <v>0</v>
      </c>
      <c r="W323">
        <f>U323/V323</f>
        <v>0</v>
      </c>
      <c r="X323">
        <f>VLOOKUP(C323,'S:\Risk Management\2. Derivatives Market\IMRManager\Instrument Mapping\[RiskFactorMapping.xlsx]Mapping'!$A:$B,2,FALSE)</f>
        <v>0</v>
      </c>
    </row>
    <row r="324" spans="1:24">
      <c r="A324">
        <v>29111876</v>
      </c>
      <c r="B324">
        <v>1000120</v>
      </c>
      <c r="C324" t="s">
        <v>54</v>
      </c>
      <c r="D324" t="s">
        <v>101</v>
      </c>
      <c r="E324" t="s">
        <v>119</v>
      </c>
      <c r="F324" t="s">
        <v>121</v>
      </c>
      <c r="G324">
        <v>118726</v>
      </c>
      <c r="H324" t="s">
        <v>152</v>
      </c>
      <c r="I324" t="s">
        <v>281</v>
      </c>
      <c r="J324" t="s">
        <v>377</v>
      </c>
      <c r="K324">
        <v>73580185</v>
      </c>
      <c r="L324">
        <v>210896490.551004</v>
      </c>
      <c r="M324">
        <v>8137</v>
      </c>
      <c r="N324">
        <v>233.22376</v>
      </c>
      <c r="O324">
        <v>229.32571</v>
      </c>
      <c r="P324">
        <v>237.752377</v>
      </c>
      <c r="Q324">
        <v>233.22376</v>
      </c>
      <c r="S324" t="s">
        <v>379</v>
      </c>
      <c r="T324" t="s">
        <v>702</v>
      </c>
      <c r="U324">
        <f>L324*M324</f>
        <v>0</v>
      </c>
      <c r="V324">
        <f>SUMIF(D:D,D324,U:U)</f>
        <v>0</v>
      </c>
      <c r="W324">
        <f>U324/V324</f>
        <v>0</v>
      </c>
      <c r="X324">
        <f>VLOOKUP(C324,'S:\Risk Management\2. Derivatives Market\IMRManager\Instrument Mapping\[RiskFactorMapping.xlsx]Mapping'!$A:$B,2,FALSE)</f>
        <v>0</v>
      </c>
    </row>
    <row r="325" spans="1:24">
      <c r="A325">
        <v>29111877</v>
      </c>
      <c r="B325">
        <v>1000120</v>
      </c>
      <c r="C325" t="s">
        <v>54</v>
      </c>
      <c r="D325" t="s">
        <v>101</v>
      </c>
      <c r="E325" t="s">
        <v>119</v>
      </c>
      <c r="F325" t="s">
        <v>121</v>
      </c>
      <c r="G325">
        <v>122912</v>
      </c>
      <c r="H325" t="s">
        <v>242</v>
      </c>
      <c r="I325" t="s">
        <v>371</v>
      </c>
      <c r="J325" t="s">
        <v>377</v>
      </c>
      <c r="K325">
        <v>73580185</v>
      </c>
      <c r="L325">
        <v>29091668.041122</v>
      </c>
      <c r="M325">
        <v>8204</v>
      </c>
      <c r="N325">
        <v>32.436456</v>
      </c>
      <c r="O325">
        <v>32.084573</v>
      </c>
      <c r="P325">
        <v>36.872548</v>
      </c>
      <c r="Q325">
        <v>32.436456</v>
      </c>
      <c r="S325" t="s">
        <v>379</v>
      </c>
      <c r="T325" t="s">
        <v>703</v>
      </c>
      <c r="U325">
        <f>L325*M325</f>
        <v>0</v>
      </c>
      <c r="V325">
        <f>SUMIF(D:D,D325,U:U)</f>
        <v>0</v>
      </c>
      <c r="W325">
        <f>U325/V325</f>
        <v>0</v>
      </c>
      <c r="X325">
        <f>VLOOKUP(C325,'S:\Risk Management\2. Derivatives Market\IMRManager\Instrument Mapping\[RiskFactorMapping.xlsx]Mapping'!$A:$B,2,FALSE)</f>
        <v>0</v>
      </c>
    </row>
    <row r="326" spans="1:24">
      <c r="A326">
        <v>29111878</v>
      </c>
      <c r="B326">
        <v>1000120</v>
      </c>
      <c r="C326" t="s">
        <v>54</v>
      </c>
      <c r="D326" t="s">
        <v>101</v>
      </c>
      <c r="E326" t="s">
        <v>119</v>
      </c>
      <c r="F326" t="s">
        <v>121</v>
      </c>
      <c r="G326">
        <v>123869</v>
      </c>
      <c r="H326" t="s">
        <v>243</v>
      </c>
      <c r="I326" t="s">
        <v>372</v>
      </c>
      <c r="J326" t="s">
        <v>377</v>
      </c>
      <c r="K326">
        <v>73580185</v>
      </c>
      <c r="L326">
        <v>387447545.582001</v>
      </c>
      <c r="M326">
        <v>1563</v>
      </c>
      <c r="N326">
        <v>82.30211799999999</v>
      </c>
      <c r="O326">
        <v>82.24946199999999</v>
      </c>
      <c r="P326">
        <v>84.724318</v>
      </c>
      <c r="Q326">
        <v>82.30211799999999</v>
      </c>
      <c r="S326" t="s">
        <v>379</v>
      </c>
      <c r="T326" t="s">
        <v>704</v>
      </c>
      <c r="U326">
        <f>L326*M326</f>
        <v>0</v>
      </c>
      <c r="V326">
        <f>SUMIF(D:D,D326,U:U)</f>
        <v>0</v>
      </c>
      <c r="W326">
        <f>U326/V326</f>
        <v>0</v>
      </c>
      <c r="X326">
        <f>VLOOKUP(C326,'S:\Risk Management\2. Derivatives Market\IMRManager\Instrument Mapping\[RiskFactorMapping.xlsx]Mapping'!$A:$B,2,FALSE)</f>
        <v>0</v>
      </c>
    </row>
    <row r="327" spans="1:24">
      <c r="A327">
        <v>29111708</v>
      </c>
      <c r="B327">
        <v>1000122</v>
      </c>
      <c r="C327" t="s">
        <v>55</v>
      </c>
      <c r="D327" t="s">
        <v>102</v>
      </c>
      <c r="E327" t="s">
        <v>119</v>
      </c>
      <c r="F327" t="s">
        <v>121</v>
      </c>
      <c r="G327">
        <v>61</v>
      </c>
      <c r="H327" t="s">
        <v>161</v>
      </c>
      <c r="I327" t="s">
        <v>290</v>
      </c>
      <c r="J327" t="s">
        <v>377</v>
      </c>
      <c r="K327">
        <v>20010109</v>
      </c>
      <c r="L327">
        <v>327148387.173628</v>
      </c>
      <c r="M327">
        <v>133197</v>
      </c>
      <c r="N327">
        <v>21776.584888</v>
      </c>
      <c r="O327">
        <v>21566.988712</v>
      </c>
      <c r="P327">
        <v>22330.494282</v>
      </c>
      <c r="Q327">
        <v>21776.584888</v>
      </c>
      <c r="S327" t="s">
        <v>379</v>
      </c>
      <c r="T327" t="s">
        <v>705</v>
      </c>
      <c r="U327">
        <f>L327*M327</f>
        <v>0</v>
      </c>
      <c r="V327">
        <f>SUMIF(D:D,D327,U:U)</f>
        <v>0</v>
      </c>
      <c r="W327">
        <f>U327/V327</f>
        <v>0</v>
      </c>
      <c r="X327">
        <f>VLOOKUP(C327,'S:\Risk Management\2. Derivatives Market\IMRManager\Instrument Mapping\[RiskFactorMapping.xlsx]Mapping'!$A:$B,2,FALSE)</f>
        <v>0</v>
      </c>
    </row>
    <row r="328" spans="1:24">
      <c r="A328">
        <v>29111709</v>
      </c>
      <c r="B328">
        <v>1000122</v>
      </c>
      <c r="C328" t="s">
        <v>55</v>
      </c>
      <c r="D328" t="s">
        <v>102</v>
      </c>
      <c r="E328" t="s">
        <v>119</v>
      </c>
      <c r="F328" t="s">
        <v>121</v>
      </c>
      <c r="G328">
        <v>67</v>
      </c>
      <c r="H328" t="s">
        <v>183</v>
      </c>
      <c r="I328" t="s">
        <v>312</v>
      </c>
      <c r="J328" t="s">
        <v>377</v>
      </c>
      <c r="K328">
        <v>20010109</v>
      </c>
      <c r="L328">
        <v>556167480.9250799</v>
      </c>
      <c r="M328">
        <v>25279</v>
      </c>
      <c r="N328">
        <v>7026.127518</v>
      </c>
      <c r="O328">
        <v>6983.324257</v>
      </c>
      <c r="P328">
        <v>7362.160913</v>
      </c>
      <c r="Q328">
        <v>7026.127518</v>
      </c>
      <c r="S328" t="s">
        <v>379</v>
      </c>
      <c r="T328" t="s">
        <v>706</v>
      </c>
      <c r="U328">
        <f>L328*M328</f>
        <v>0</v>
      </c>
      <c r="V328">
        <f>SUMIF(D:D,D328,U:U)</f>
        <v>0</v>
      </c>
      <c r="W328">
        <f>U328/V328</f>
        <v>0</v>
      </c>
      <c r="X328">
        <f>VLOOKUP(C328,'S:\Risk Management\2. Derivatives Market\IMRManager\Instrument Mapping\[RiskFactorMapping.xlsx]Mapping'!$A:$B,2,FALSE)</f>
        <v>0</v>
      </c>
    </row>
    <row r="329" spans="1:24">
      <c r="A329">
        <v>29111710</v>
      </c>
      <c r="B329">
        <v>1000122</v>
      </c>
      <c r="C329" t="s">
        <v>55</v>
      </c>
      <c r="D329" t="s">
        <v>102</v>
      </c>
      <c r="E329" t="s">
        <v>119</v>
      </c>
      <c r="F329" t="s">
        <v>121</v>
      </c>
      <c r="G329">
        <v>79</v>
      </c>
      <c r="H329" t="s">
        <v>162</v>
      </c>
      <c r="I329" t="s">
        <v>291</v>
      </c>
      <c r="J329" t="s">
        <v>377</v>
      </c>
      <c r="K329">
        <v>20010109</v>
      </c>
      <c r="L329">
        <v>889989735.610625</v>
      </c>
      <c r="M329">
        <v>55236</v>
      </c>
      <c r="N329">
        <v>24567.318966</v>
      </c>
      <c r="O329">
        <v>24358.721809</v>
      </c>
      <c r="P329">
        <v>25355.00674</v>
      </c>
      <c r="Q329">
        <v>24567.318966</v>
      </c>
      <c r="S329" t="s">
        <v>379</v>
      </c>
      <c r="T329" t="s">
        <v>707</v>
      </c>
      <c r="U329">
        <f>L329*M329</f>
        <v>0</v>
      </c>
      <c r="V329">
        <f>SUMIF(D:D,D329,U:U)</f>
        <v>0</v>
      </c>
      <c r="W329">
        <f>U329/V329</f>
        <v>0</v>
      </c>
      <c r="X329">
        <f>VLOOKUP(C329,'S:\Risk Management\2. Derivatives Market\IMRManager\Instrument Mapping\[RiskFactorMapping.xlsx]Mapping'!$A:$B,2,FALSE)</f>
        <v>0</v>
      </c>
    </row>
    <row r="330" spans="1:24">
      <c r="A330">
        <v>29111711</v>
      </c>
      <c r="B330">
        <v>1000122</v>
      </c>
      <c r="C330" t="s">
        <v>55</v>
      </c>
      <c r="D330" t="s">
        <v>102</v>
      </c>
      <c r="E330" t="s">
        <v>119</v>
      </c>
      <c r="F330" t="s">
        <v>121</v>
      </c>
      <c r="G330">
        <v>101</v>
      </c>
      <c r="H330" t="s">
        <v>163</v>
      </c>
      <c r="I330" t="s">
        <v>292</v>
      </c>
      <c r="J330" t="s">
        <v>377</v>
      </c>
      <c r="K330">
        <v>20010109</v>
      </c>
      <c r="L330">
        <v>778692918.481975</v>
      </c>
      <c r="M330">
        <v>18023</v>
      </c>
      <c r="N330">
        <v>7013.646187</v>
      </c>
      <c r="O330">
        <v>6896.512108</v>
      </c>
      <c r="P330">
        <v>7154.518401</v>
      </c>
      <c r="Q330">
        <v>7013.646187</v>
      </c>
      <c r="S330" t="s">
        <v>379</v>
      </c>
      <c r="T330" t="s">
        <v>708</v>
      </c>
      <c r="U330">
        <f>L330*M330</f>
        <v>0</v>
      </c>
      <c r="V330">
        <f>SUMIF(D:D,D330,U:U)</f>
        <v>0</v>
      </c>
      <c r="W330">
        <f>U330/V330</f>
        <v>0</v>
      </c>
      <c r="X330">
        <f>VLOOKUP(C330,'S:\Risk Management\2. Derivatives Market\IMRManager\Instrument Mapping\[RiskFactorMapping.xlsx]Mapping'!$A:$B,2,FALSE)</f>
        <v>0</v>
      </c>
    </row>
    <row r="331" spans="1:24">
      <c r="A331">
        <v>29111712</v>
      </c>
      <c r="B331">
        <v>1000122</v>
      </c>
      <c r="C331" t="s">
        <v>55</v>
      </c>
      <c r="D331" t="s">
        <v>102</v>
      </c>
      <c r="E331" t="s">
        <v>119</v>
      </c>
      <c r="F331" t="s">
        <v>121</v>
      </c>
      <c r="G331">
        <v>105</v>
      </c>
      <c r="H331" t="s">
        <v>164</v>
      </c>
      <c r="I331" t="s">
        <v>293</v>
      </c>
      <c r="J331" t="s">
        <v>377</v>
      </c>
      <c r="K331">
        <v>20010109</v>
      </c>
      <c r="L331">
        <v>361855077.74498</v>
      </c>
      <c r="M331">
        <v>24241</v>
      </c>
      <c r="N331">
        <v>4383.648754</v>
      </c>
      <c r="O331">
        <v>4309.325102</v>
      </c>
      <c r="P331">
        <v>4469.184246</v>
      </c>
      <c r="Q331">
        <v>4383.648754</v>
      </c>
      <c r="S331" t="s">
        <v>379</v>
      </c>
      <c r="T331" t="s">
        <v>709</v>
      </c>
      <c r="U331">
        <f>L331*M331</f>
        <v>0</v>
      </c>
      <c r="V331">
        <f>SUMIF(D:D,D331,U:U)</f>
        <v>0</v>
      </c>
      <c r="W331">
        <f>U331/V331</f>
        <v>0</v>
      </c>
      <c r="X331">
        <f>VLOOKUP(C331,'S:\Risk Management\2. Derivatives Market\IMRManager\Instrument Mapping\[RiskFactorMapping.xlsx]Mapping'!$A:$B,2,FALSE)</f>
        <v>0</v>
      </c>
    </row>
    <row r="332" spans="1:24">
      <c r="A332">
        <v>29111713</v>
      </c>
      <c r="B332">
        <v>1000122</v>
      </c>
      <c r="C332" t="s">
        <v>55</v>
      </c>
      <c r="D332" t="s">
        <v>102</v>
      </c>
      <c r="E332" t="s">
        <v>119</v>
      </c>
      <c r="F332" t="s">
        <v>121</v>
      </c>
      <c r="G332">
        <v>106</v>
      </c>
      <c r="H332" t="s">
        <v>153</v>
      </c>
      <c r="I332" t="s">
        <v>282</v>
      </c>
      <c r="J332" t="s">
        <v>377</v>
      </c>
      <c r="K332">
        <v>20010109</v>
      </c>
      <c r="L332">
        <v>240961196.618916</v>
      </c>
      <c r="M332">
        <v>111370</v>
      </c>
      <c r="N332">
        <v>13411.14557</v>
      </c>
      <c r="O332">
        <v>13291.087097</v>
      </c>
      <c r="P332">
        <v>14008.066182</v>
      </c>
      <c r="Q332">
        <v>13411.14557</v>
      </c>
      <c r="S332" t="s">
        <v>379</v>
      </c>
      <c r="T332" t="s">
        <v>710</v>
      </c>
      <c r="U332">
        <f>L332*M332</f>
        <v>0</v>
      </c>
      <c r="V332">
        <f>SUMIF(D:D,D332,U:U)</f>
        <v>0</v>
      </c>
      <c r="W332">
        <f>U332/V332</f>
        <v>0</v>
      </c>
      <c r="X332">
        <f>VLOOKUP(C332,'S:\Risk Management\2. Derivatives Market\IMRManager\Instrument Mapping\[RiskFactorMapping.xlsx]Mapping'!$A:$B,2,FALSE)</f>
        <v>0</v>
      </c>
    </row>
    <row r="333" spans="1:24">
      <c r="A333">
        <v>29111714</v>
      </c>
      <c r="B333">
        <v>1000122</v>
      </c>
      <c r="C333" t="s">
        <v>55</v>
      </c>
      <c r="D333" t="s">
        <v>102</v>
      </c>
      <c r="E333" t="s">
        <v>119</v>
      </c>
      <c r="F333" t="s">
        <v>121</v>
      </c>
      <c r="G333">
        <v>119</v>
      </c>
      <c r="H333" t="s">
        <v>154</v>
      </c>
      <c r="I333" t="s">
        <v>283</v>
      </c>
      <c r="J333" t="s">
        <v>377</v>
      </c>
      <c r="K333">
        <v>20010109</v>
      </c>
      <c r="L333">
        <v>277400209.748928</v>
      </c>
      <c r="M333">
        <v>78753</v>
      </c>
      <c r="N333">
        <v>10917.531093</v>
      </c>
      <c r="O333">
        <v>10816.331168</v>
      </c>
      <c r="P333">
        <v>11218.358267</v>
      </c>
      <c r="Q333">
        <v>10917.531093</v>
      </c>
      <c r="S333" t="s">
        <v>379</v>
      </c>
      <c r="T333" t="s">
        <v>711</v>
      </c>
      <c r="U333">
        <f>L333*M333</f>
        <v>0</v>
      </c>
      <c r="V333">
        <f>SUMIF(D:D,D333,U:U)</f>
        <v>0</v>
      </c>
      <c r="W333">
        <f>U333/V333</f>
        <v>0</v>
      </c>
      <c r="X333">
        <f>VLOOKUP(C333,'S:\Risk Management\2. Derivatives Market\IMRManager\Instrument Mapping\[RiskFactorMapping.xlsx]Mapping'!$A:$B,2,FALSE)</f>
        <v>0</v>
      </c>
    </row>
    <row r="334" spans="1:24">
      <c r="A334">
        <v>29111715</v>
      </c>
      <c r="B334">
        <v>1000122</v>
      </c>
      <c r="C334" t="s">
        <v>55</v>
      </c>
      <c r="D334" t="s">
        <v>102</v>
      </c>
      <c r="E334" t="s">
        <v>119</v>
      </c>
      <c r="F334" t="s">
        <v>121</v>
      </c>
      <c r="G334">
        <v>435</v>
      </c>
      <c r="H334" t="s">
        <v>165</v>
      </c>
      <c r="I334" t="s">
        <v>294</v>
      </c>
      <c r="J334" t="s">
        <v>377</v>
      </c>
      <c r="K334">
        <v>20010109</v>
      </c>
      <c r="L334">
        <v>585432848.38896</v>
      </c>
      <c r="M334">
        <v>16358</v>
      </c>
      <c r="N334">
        <v>4785.836266</v>
      </c>
      <c r="O334">
        <v>4685.485254</v>
      </c>
      <c r="P334">
        <v>4827.380999</v>
      </c>
      <c r="Q334">
        <v>4785.836266</v>
      </c>
      <c r="S334" t="s">
        <v>379</v>
      </c>
      <c r="T334" t="s">
        <v>712</v>
      </c>
      <c r="U334">
        <f>L334*M334</f>
        <v>0</v>
      </c>
      <c r="V334">
        <f>SUMIF(D:D,D334,U:U)</f>
        <v>0</v>
      </c>
      <c r="W334">
        <f>U334/V334</f>
        <v>0</v>
      </c>
      <c r="X334">
        <f>VLOOKUP(C334,'S:\Risk Management\2. Derivatives Market\IMRManager\Instrument Mapping\[RiskFactorMapping.xlsx]Mapping'!$A:$B,2,FALSE)</f>
        <v>0</v>
      </c>
    </row>
    <row r="335" spans="1:24">
      <c r="A335">
        <v>29111716</v>
      </c>
      <c r="B335">
        <v>1000122</v>
      </c>
      <c r="C335" t="s">
        <v>55</v>
      </c>
      <c r="D335" t="s">
        <v>102</v>
      </c>
      <c r="E335" t="s">
        <v>119</v>
      </c>
      <c r="F335" t="s">
        <v>121</v>
      </c>
      <c r="G335">
        <v>39318</v>
      </c>
      <c r="H335" t="s">
        <v>123</v>
      </c>
      <c r="I335" t="s">
        <v>252</v>
      </c>
      <c r="J335" t="s">
        <v>377</v>
      </c>
      <c r="K335">
        <v>20010109</v>
      </c>
      <c r="L335">
        <v>1074875100</v>
      </c>
      <c r="M335">
        <v>11139</v>
      </c>
      <c r="N335">
        <v>5983.492513</v>
      </c>
      <c r="O335">
        <v>5901.306109</v>
      </c>
      <c r="P335">
        <v>6042.580777</v>
      </c>
      <c r="Q335">
        <v>5983.492513</v>
      </c>
      <c r="S335" t="s">
        <v>379</v>
      </c>
      <c r="T335" t="s">
        <v>713</v>
      </c>
      <c r="U335">
        <f>L335*M335</f>
        <v>0</v>
      </c>
      <c r="V335">
        <f>SUMIF(D:D,D335,U:U)</f>
        <v>0</v>
      </c>
      <c r="W335">
        <f>U335/V335</f>
        <v>0</v>
      </c>
      <c r="X335">
        <f>VLOOKUP(C335,'S:\Risk Management\2. Derivatives Market\IMRManager\Instrument Mapping\[RiskFactorMapping.xlsx]Mapping'!$A:$B,2,FALSE)</f>
        <v>0</v>
      </c>
    </row>
    <row r="336" spans="1:24">
      <c r="A336">
        <v>29111717</v>
      </c>
      <c r="B336">
        <v>1000122</v>
      </c>
      <c r="C336" t="s">
        <v>55</v>
      </c>
      <c r="D336" t="s">
        <v>102</v>
      </c>
      <c r="E336" t="s">
        <v>119</v>
      </c>
      <c r="F336" t="s">
        <v>121</v>
      </c>
      <c r="G336">
        <v>88812</v>
      </c>
      <c r="H336" t="s">
        <v>124</v>
      </c>
      <c r="I336" t="s">
        <v>253</v>
      </c>
      <c r="J336" t="s">
        <v>377</v>
      </c>
      <c r="K336">
        <v>20010109</v>
      </c>
      <c r="L336">
        <v>2822681303.6025</v>
      </c>
      <c r="M336">
        <v>3478</v>
      </c>
      <c r="N336">
        <v>4906.162966</v>
      </c>
      <c r="O336">
        <v>4875.129158</v>
      </c>
      <c r="P336">
        <v>5120.578369</v>
      </c>
      <c r="Q336">
        <v>4906.162966</v>
      </c>
      <c r="S336" t="s">
        <v>379</v>
      </c>
      <c r="T336" t="s">
        <v>714</v>
      </c>
      <c r="U336">
        <f>L336*M336</f>
        <v>0</v>
      </c>
      <c r="V336">
        <f>SUMIF(D:D,D336,U:U)</f>
        <v>0</v>
      </c>
      <c r="W336">
        <f>U336/V336</f>
        <v>0</v>
      </c>
      <c r="X336">
        <f>VLOOKUP(C336,'S:\Risk Management\2. Derivatives Market\IMRManager\Instrument Mapping\[RiskFactorMapping.xlsx]Mapping'!$A:$B,2,FALSE)</f>
        <v>0</v>
      </c>
    </row>
    <row r="337" spans="1:24">
      <c r="A337">
        <v>29111906</v>
      </c>
      <c r="B337">
        <v>1000123</v>
      </c>
      <c r="C337" t="s">
        <v>56</v>
      </c>
      <c r="D337" t="s">
        <v>103</v>
      </c>
      <c r="E337" t="s">
        <v>119</v>
      </c>
      <c r="F337" t="s">
        <v>121</v>
      </c>
      <c r="G337">
        <v>304</v>
      </c>
      <c r="H337" t="s">
        <v>136</v>
      </c>
      <c r="I337" t="s">
        <v>265</v>
      </c>
      <c r="J337" t="s">
        <v>377</v>
      </c>
      <c r="K337">
        <v>20056892</v>
      </c>
      <c r="L337">
        <v>332563443.504264</v>
      </c>
      <c r="M337">
        <v>9863</v>
      </c>
      <c r="N337">
        <v>1635.384606</v>
      </c>
      <c r="O337">
        <v>1630.410304</v>
      </c>
      <c r="P337">
        <v>1670.536338</v>
      </c>
      <c r="Q337">
        <v>1635.384606</v>
      </c>
      <c r="S337" t="s">
        <v>379</v>
      </c>
      <c r="T337" t="s">
        <v>715</v>
      </c>
      <c r="U337">
        <f>L337*M337</f>
        <v>0</v>
      </c>
      <c r="V337">
        <f>SUMIF(D:D,D337,U:U)</f>
        <v>0</v>
      </c>
      <c r="W337">
        <f>U337/V337</f>
        <v>0</v>
      </c>
      <c r="X337">
        <f>VLOOKUP(C337,'S:\Risk Management\2. Derivatives Market\IMRManager\Instrument Mapping\[RiskFactorMapping.xlsx]Mapping'!$A:$B,2,FALSE)</f>
        <v>0</v>
      </c>
    </row>
    <row r="338" spans="1:24">
      <c r="A338">
        <v>29111907</v>
      </c>
      <c r="B338">
        <v>1000123</v>
      </c>
      <c r="C338" t="s">
        <v>56</v>
      </c>
      <c r="D338" t="s">
        <v>103</v>
      </c>
      <c r="E338" t="s">
        <v>119</v>
      </c>
      <c r="F338" t="s">
        <v>121</v>
      </c>
      <c r="G338">
        <v>356</v>
      </c>
      <c r="H338" t="s">
        <v>167</v>
      </c>
      <c r="I338" t="s">
        <v>296</v>
      </c>
      <c r="J338" t="s">
        <v>377</v>
      </c>
      <c r="K338">
        <v>20056892</v>
      </c>
      <c r="L338">
        <v>46643309.952085</v>
      </c>
      <c r="M338">
        <v>373012</v>
      </c>
      <c r="N338">
        <v>8674.581451</v>
      </c>
      <c r="O338">
        <v>8465.002864</v>
      </c>
      <c r="P338">
        <v>8747.254896</v>
      </c>
      <c r="Q338">
        <v>8674.581451</v>
      </c>
      <c r="S338" t="s">
        <v>379</v>
      </c>
      <c r="T338" t="s">
        <v>716</v>
      </c>
      <c r="U338">
        <f>L338*M338</f>
        <v>0</v>
      </c>
      <c r="V338">
        <f>SUMIF(D:D,D338,U:U)</f>
        <v>0</v>
      </c>
      <c r="W338">
        <f>U338/V338</f>
        <v>0</v>
      </c>
      <c r="X338">
        <f>VLOOKUP(C338,'S:\Risk Management\2. Derivatives Market\IMRManager\Instrument Mapping\[RiskFactorMapping.xlsx]Mapping'!$A:$B,2,FALSE)</f>
        <v>0</v>
      </c>
    </row>
    <row r="339" spans="1:24">
      <c r="A339">
        <v>29111908</v>
      </c>
      <c r="B339">
        <v>1000123</v>
      </c>
      <c r="C339" t="s">
        <v>56</v>
      </c>
      <c r="D339" t="s">
        <v>103</v>
      </c>
      <c r="E339" t="s">
        <v>119</v>
      </c>
      <c r="F339" t="s">
        <v>121</v>
      </c>
      <c r="G339">
        <v>611</v>
      </c>
      <c r="H339" t="s">
        <v>137</v>
      </c>
      <c r="I339" t="s">
        <v>266</v>
      </c>
      <c r="J339" t="s">
        <v>377</v>
      </c>
      <c r="K339">
        <v>20056892</v>
      </c>
      <c r="L339">
        <v>147514111.836</v>
      </c>
      <c r="M339">
        <v>28600</v>
      </c>
      <c r="N339">
        <v>2103.468273</v>
      </c>
      <c r="O339">
        <v>2088.758705</v>
      </c>
      <c r="P339">
        <v>2147.376334</v>
      </c>
      <c r="Q339">
        <v>2103.468273</v>
      </c>
      <c r="S339" t="s">
        <v>379</v>
      </c>
      <c r="T339" t="s">
        <v>717</v>
      </c>
      <c r="U339">
        <f>L339*M339</f>
        <v>0</v>
      </c>
      <c r="V339">
        <f>SUMIF(D:D,D339,U:U)</f>
        <v>0</v>
      </c>
      <c r="W339">
        <f>U339/V339</f>
        <v>0</v>
      </c>
      <c r="X339">
        <f>VLOOKUP(C339,'S:\Risk Management\2. Derivatives Market\IMRManager\Instrument Mapping\[RiskFactorMapping.xlsx]Mapping'!$A:$B,2,FALSE)</f>
        <v>0</v>
      </c>
    </row>
    <row r="340" spans="1:24">
      <c r="A340">
        <v>29111909</v>
      </c>
      <c r="B340">
        <v>1000123</v>
      </c>
      <c r="C340" t="s">
        <v>56</v>
      </c>
      <c r="D340" t="s">
        <v>103</v>
      </c>
      <c r="E340" t="s">
        <v>119</v>
      </c>
      <c r="F340" t="s">
        <v>121</v>
      </c>
      <c r="G340">
        <v>730</v>
      </c>
      <c r="H340" t="s">
        <v>138</v>
      </c>
      <c r="I340" t="s">
        <v>267</v>
      </c>
      <c r="J340" t="s">
        <v>377</v>
      </c>
      <c r="K340">
        <v>20056892</v>
      </c>
      <c r="L340">
        <v>320799549.5119</v>
      </c>
      <c r="M340">
        <v>6085</v>
      </c>
      <c r="N340">
        <v>973.264082</v>
      </c>
      <c r="O340">
        <v>965.746676</v>
      </c>
      <c r="P340">
        <v>997.89558</v>
      </c>
      <c r="Q340">
        <v>973.264082</v>
      </c>
      <c r="S340" t="s">
        <v>379</v>
      </c>
      <c r="T340" t="s">
        <v>718</v>
      </c>
      <c r="U340">
        <f>L340*M340</f>
        <v>0</v>
      </c>
      <c r="V340">
        <f>SUMIF(D:D,D340,U:U)</f>
        <v>0</v>
      </c>
      <c r="W340">
        <f>U340/V340</f>
        <v>0</v>
      </c>
      <c r="X340">
        <f>VLOOKUP(C340,'S:\Risk Management\2. Derivatives Market\IMRManager\Instrument Mapping\[RiskFactorMapping.xlsx]Mapping'!$A:$B,2,FALSE)</f>
        <v>0</v>
      </c>
    </row>
    <row r="341" spans="1:24">
      <c r="A341">
        <v>29111910</v>
      </c>
      <c r="B341">
        <v>1000123</v>
      </c>
      <c r="C341" t="s">
        <v>56</v>
      </c>
      <c r="D341" t="s">
        <v>103</v>
      </c>
      <c r="E341" t="s">
        <v>119</v>
      </c>
      <c r="F341" t="s">
        <v>121</v>
      </c>
      <c r="G341">
        <v>780</v>
      </c>
      <c r="H341" t="s">
        <v>186</v>
      </c>
      <c r="I341" t="s">
        <v>315</v>
      </c>
      <c r="J341" t="s">
        <v>377</v>
      </c>
      <c r="K341">
        <v>20056892</v>
      </c>
      <c r="L341">
        <v>476035181.510526</v>
      </c>
      <c r="M341">
        <v>28800</v>
      </c>
      <c r="N341">
        <v>6835.462457</v>
      </c>
      <c r="O341">
        <v>6787.993967</v>
      </c>
      <c r="P341">
        <v>6875.810673</v>
      </c>
      <c r="Q341">
        <v>6835.462457</v>
      </c>
      <c r="S341" t="s">
        <v>379</v>
      </c>
      <c r="T341" t="s">
        <v>719</v>
      </c>
      <c r="U341">
        <f>L341*M341</f>
        <v>0</v>
      </c>
      <c r="V341">
        <f>SUMIF(D:D,D341,U:U)</f>
        <v>0</v>
      </c>
      <c r="W341">
        <f>U341/V341</f>
        <v>0</v>
      </c>
      <c r="X341">
        <f>VLOOKUP(C341,'S:\Risk Management\2. Derivatives Market\IMRManager\Instrument Mapping\[RiskFactorMapping.xlsx]Mapping'!$A:$B,2,FALSE)</f>
        <v>0</v>
      </c>
    </row>
    <row r="342" spans="1:24">
      <c r="A342">
        <v>29111911</v>
      </c>
      <c r="B342">
        <v>1000123</v>
      </c>
      <c r="C342" t="s">
        <v>56</v>
      </c>
      <c r="D342" t="s">
        <v>103</v>
      </c>
      <c r="E342" t="s">
        <v>119</v>
      </c>
      <c r="F342" t="s">
        <v>121</v>
      </c>
      <c r="G342">
        <v>1181</v>
      </c>
      <c r="H342" t="s">
        <v>172</v>
      </c>
      <c r="I342" t="s">
        <v>301</v>
      </c>
      <c r="J342" t="s">
        <v>377</v>
      </c>
      <c r="K342">
        <v>20056892</v>
      </c>
      <c r="L342">
        <v>254432425.95102</v>
      </c>
      <c r="M342">
        <v>18054</v>
      </c>
      <c r="N342">
        <v>2290.246673</v>
      </c>
      <c r="O342">
        <v>2254.092895</v>
      </c>
      <c r="P342">
        <v>2359.5097</v>
      </c>
      <c r="Q342">
        <v>2290.246673</v>
      </c>
      <c r="S342" t="s">
        <v>379</v>
      </c>
      <c r="T342" t="s">
        <v>720</v>
      </c>
      <c r="U342">
        <f>L342*M342</f>
        <v>0</v>
      </c>
      <c r="V342">
        <f>SUMIF(D:D,D342,U:U)</f>
        <v>0</v>
      </c>
      <c r="W342">
        <f>U342/V342</f>
        <v>0</v>
      </c>
      <c r="X342">
        <f>VLOOKUP(C342,'S:\Risk Management\2. Derivatives Market\IMRManager\Instrument Mapping\[RiskFactorMapping.xlsx]Mapping'!$A:$B,2,FALSE)</f>
        <v>0</v>
      </c>
    </row>
    <row r="343" spans="1:24">
      <c r="A343">
        <v>29111912</v>
      </c>
      <c r="B343">
        <v>1000123</v>
      </c>
      <c r="C343" t="s">
        <v>56</v>
      </c>
      <c r="D343" t="s">
        <v>103</v>
      </c>
      <c r="E343" t="s">
        <v>119</v>
      </c>
      <c r="F343" t="s">
        <v>121</v>
      </c>
      <c r="G343">
        <v>1294</v>
      </c>
      <c r="H343" t="s">
        <v>180</v>
      </c>
      <c r="I343" t="s">
        <v>309</v>
      </c>
      <c r="J343" t="s">
        <v>377</v>
      </c>
      <c r="K343">
        <v>20056892</v>
      </c>
      <c r="L343">
        <v>339475381.835592</v>
      </c>
      <c r="M343">
        <v>23991</v>
      </c>
      <c r="N343">
        <v>4060.626085</v>
      </c>
      <c r="O343">
        <v>4051.486249</v>
      </c>
      <c r="P343">
        <v>4092.107743</v>
      </c>
      <c r="Q343">
        <v>4060.626085</v>
      </c>
      <c r="S343" t="s">
        <v>379</v>
      </c>
      <c r="T343" t="s">
        <v>721</v>
      </c>
      <c r="U343">
        <f>L343*M343</f>
        <v>0</v>
      </c>
      <c r="V343">
        <f>SUMIF(D:D,D343,U:U)</f>
        <v>0</v>
      </c>
      <c r="W343">
        <f>U343/V343</f>
        <v>0</v>
      </c>
      <c r="X343">
        <f>VLOOKUP(C343,'S:\Risk Management\2. Derivatives Market\IMRManager\Instrument Mapping\[RiskFactorMapping.xlsx]Mapping'!$A:$B,2,FALSE)</f>
        <v>0</v>
      </c>
    </row>
    <row r="344" spans="1:24">
      <c r="A344">
        <v>29111913</v>
      </c>
      <c r="B344">
        <v>1000123</v>
      </c>
      <c r="C344" t="s">
        <v>56</v>
      </c>
      <c r="D344" t="s">
        <v>103</v>
      </c>
      <c r="E344" t="s">
        <v>119</v>
      </c>
      <c r="F344" t="s">
        <v>121</v>
      </c>
      <c r="G344">
        <v>1415</v>
      </c>
      <c r="H344" t="s">
        <v>139</v>
      </c>
      <c r="I344" t="s">
        <v>268</v>
      </c>
      <c r="J344" t="s">
        <v>377</v>
      </c>
      <c r="K344">
        <v>20056892</v>
      </c>
      <c r="L344">
        <v>384775271.986684</v>
      </c>
      <c r="M344">
        <v>15267</v>
      </c>
      <c r="N344">
        <v>2928.85063</v>
      </c>
      <c r="O344">
        <v>2915.038011</v>
      </c>
      <c r="P344">
        <v>3077.144436</v>
      </c>
      <c r="Q344">
        <v>2928.85063</v>
      </c>
      <c r="S344" t="s">
        <v>379</v>
      </c>
      <c r="T344" t="s">
        <v>722</v>
      </c>
      <c r="U344">
        <f>L344*M344</f>
        <v>0</v>
      </c>
      <c r="V344">
        <f>SUMIF(D:D,D344,U:U)</f>
        <v>0</v>
      </c>
      <c r="W344">
        <f>U344/V344</f>
        <v>0</v>
      </c>
      <c r="X344">
        <f>VLOOKUP(C344,'S:\Risk Management\2. Derivatives Market\IMRManager\Instrument Mapping\[RiskFactorMapping.xlsx]Mapping'!$A:$B,2,FALSE)</f>
        <v>0</v>
      </c>
    </row>
    <row r="345" spans="1:24">
      <c r="A345">
        <v>29111914</v>
      </c>
      <c r="B345">
        <v>1000123</v>
      </c>
      <c r="C345" t="s">
        <v>56</v>
      </c>
      <c r="D345" t="s">
        <v>103</v>
      </c>
      <c r="E345" t="s">
        <v>119</v>
      </c>
      <c r="F345" t="s">
        <v>121</v>
      </c>
      <c r="G345">
        <v>1732</v>
      </c>
      <c r="H345" t="s">
        <v>168</v>
      </c>
      <c r="I345" t="s">
        <v>297</v>
      </c>
      <c r="J345" t="s">
        <v>377</v>
      </c>
      <c r="K345">
        <v>20056892</v>
      </c>
      <c r="L345">
        <v>740640959.75772</v>
      </c>
      <c r="M345">
        <v>85307</v>
      </c>
      <c r="N345">
        <v>31501.32052</v>
      </c>
      <c r="O345">
        <v>30169.732704</v>
      </c>
      <c r="P345">
        <v>31501.32052</v>
      </c>
      <c r="Q345">
        <v>31501.32052</v>
      </c>
      <c r="S345" t="s">
        <v>379</v>
      </c>
      <c r="T345" t="s">
        <v>723</v>
      </c>
      <c r="U345">
        <f>L345*M345</f>
        <v>0</v>
      </c>
      <c r="V345">
        <f>SUMIF(D:D,D345,U:U)</f>
        <v>0</v>
      </c>
      <c r="W345">
        <f>U345/V345</f>
        <v>0</v>
      </c>
      <c r="X345">
        <f>VLOOKUP(C345,'S:\Risk Management\2. Derivatives Market\IMRManager\Instrument Mapping\[RiskFactorMapping.xlsx]Mapping'!$A:$B,2,FALSE)</f>
        <v>0</v>
      </c>
    </row>
    <row r="346" spans="1:24">
      <c r="A346">
        <v>29111915</v>
      </c>
      <c r="B346">
        <v>1000123</v>
      </c>
      <c r="C346" t="s">
        <v>56</v>
      </c>
      <c r="D346" t="s">
        <v>103</v>
      </c>
      <c r="E346" t="s">
        <v>119</v>
      </c>
      <c r="F346" t="s">
        <v>121</v>
      </c>
      <c r="G346">
        <v>1852</v>
      </c>
      <c r="H346" t="s">
        <v>191</v>
      </c>
      <c r="I346" t="s">
        <v>320</v>
      </c>
      <c r="J346" t="s">
        <v>377</v>
      </c>
      <c r="K346">
        <v>20056892</v>
      </c>
      <c r="L346">
        <v>1829345884.83492</v>
      </c>
      <c r="M346">
        <v>21900</v>
      </c>
      <c r="N346">
        <v>19974.517925</v>
      </c>
      <c r="O346">
        <v>19958.100513</v>
      </c>
      <c r="P346">
        <v>20634.862718</v>
      </c>
      <c r="Q346">
        <v>19974.517925</v>
      </c>
      <c r="S346" t="s">
        <v>379</v>
      </c>
      <c r="T346" t="s">
        <v>724</v>
      </c>
      <c r="U346">
        <f>L346*M346</f>
        <v>0</v>
      </c>
      <c r="V346">
        <f>SUMIF(D:D,D346,U:U)</f>
        <v>0</v>
      </c>
      <c r="W346">
        <f>U346/V346</f>
        <v>0</v>
      </c>
      <c r="X346">
        <f>VLOOKUP(C346,'S:\Risk Management\2. Derivatives Market\IMRManager\Instrument Mapping\[RiskFactorMapping.xlsx]Mapping'!$A:$B,2,FALSE)</f>
        <v>0</v>
      </c>
    </row>
    <row r="347" spans="1:24">
      <c r="A347">
        <v>29111916</v>
      </c>
      <c r="B347">
        <v>1000123</v>
      </c>
      <c r="C347" t="s">
        <v>56</v>
      </c>
      <c r="D347" t="s">
        <v>103</v>
      </c>
      <c r="E347" t="s">
        <v>119</v>
      </c>
      <c r="F347" t="s">
        <v>121</v>
      </c>
      <c r="G347">
        <v>1923</v>
      </c>
      <c r="H347" t="s">
        <v>192</v>
      </c>
      <c r="I347" t="s">
        <v>321</v>
      </c>
      <c r="J347" t="s">
        <v>377</v>
      </c>
      <c r="K347">
        <v>20056892</v>
      </c>
      <c r="L347">
        <v>233649344.503512</v>
      </c>
      <c r="M347">
        <v>23550</v>
      </c>
      <c r="N347">
        <v>2743.417107</v>
      </c>
      <c r="O347">
        <v>2686.451885</v>
      </c>
      <c r="P347">
        <v>2761.590061</v>
      </c>
      <c r="Q347">
        <v>2743.417107</v>
      </c>
      <c r="S347" t="s">
        <v>379</v>
      </c>
      <c r="T347" t="s">
        <v>725</v>
      </c>
      <c r="U347">
        <f>L347*M347</f>
        <v>0</v>
      </c>
      <c r="V347">
        <f>SUMIF(D:D,D347,U:U)</f>
        <v>0</v>
      </c>
      <c r="W347">
        <f>U347/V347</f>
        <v>0</v>
      </c>
      <c r="X347">
        <f>VLOOKUP(C347,'S:\Risk Management\2. Derivatives Market\IMRManager\Instrument Mapping\[RiskFactorMapping.xlsx]Mapping'!$A:$B,2,FALSE)</f>
        <v>0</v>
      </c>
    </row>
    <row r="348" spans="1:24">
      <c r="A348">
        <v>29111917</v>
      </c>
      <c r="B348">
        <v>1000123</v>
      </c>
      <c r="C348" t="s">
        <v>56</v>
      </c>
      <c r="D348" t="s">
        <v>103</v>
      </c>
      <c r="E348" t="s">
        <v>119</v>
      </c>
      <c r="F348" t="s">
        <v>121</v>
      </c>
      <c r="G348">
        <v>2064</v>
      </c>
      <c r="H348" t="s">
        <v>140</v>
      </c>
      <c r="I348" t="s">
        <v>269</v>
      </c>
      <c r="J348" t="s">
        <v>377</v>
      </c>
      <c r="K348">
        <v>20056892</v>
      </c>
      <c r="L348">
        <v>1358929402.10034</v>
      </c>
      <c r="M348">
        <v>1851</v>
      </c>
      <c r="N348">
        <v>1254.121687</v>
      </c>
      <c r="O348">
        <v>1253.444149</v>
      </c>
      <c r="P348">
        <v>1267.672434</v>
      </c>
      <c r="Q348">
        <v>1254.121687</v>
      </c>
      <c r="S348" t="s">
        <v>379</v>
      </c>
      <c r="T348" t="s">
        <v>726</v>
      </c>
      <c r="U348">
        <f>L348*M348</f>
        <v>0</v>
      </c>
      <c r="V348">
        <f>SUMIF(D:D,D348,U:U)</f>
        <v>0</v>
      </c>
      <c r="W348">
        <f>U348/V348</f>
        <v>0</v>
      </c>
      <c r="X348">
        <f>VLOOKUP(C348,'S:\Risk Management\2. Derivatives Market\IMRManager\Instrument Mapping\[RiskFactorMapping.xlsx]Mapping'!$A:$B,2,FALSE)</f>
        <v>0</v>
      </c>
    </row>
    <row r="349" spans="1:24">
      <c r="A349">
        <v>29111918</v>
      </c>
      <c r="B349">
        <v>1000123</v>
      </c>
      <c r="C349" t="s">
        <v>56</v>
      </c>
      <c r="D349" t="s">
        <v>103</v>
      </c>
      <c r="E349" t="s">
        <v>119</v>
      </c>
      <c r="F349" t="s">
        <v>121</v>
      </c>
      <c r="G349">
        <v>2198</v>
      </c>
      <c r="H349" t="s">
        <v>174</v>
      </c>
      <c r="I349" t="s">
        <v>303</v>
      </c>
      <c r="J349" t="s">
        <v>377</v>
      </c>
      <c r="K349">
        <v>20056892</v>
      </c>
      <c r="L349">
        <v>892221391.71175</v>
      </c>
      <c r="M349">
        <v>5060</v>
      </c>
      <c r="N349">
        <v>2250.917162</v>
      </c>
      <c r="O349">
        <v>2239.796029</v>
      </c>
      <c r="P349">
        <v>2268.710973</v>
      </c>
      <c r="Q349">
        <v>2250.917162</v>
      </c>
      <c r="S349" t="s">
        <v>379</v>
      </c>
      <c r="T349" t="s">
        <v>727</v>
      </c>
      <c r="U349">
        <f>L349*M349</f>
        <v>0</v>
      </c>
      <c r="V349">
        <f>SUMIF(D:D,D349,U:U)</f>
        <v>0</v>
      </c>
      <c r="W349">
        <f>U349/V349</f>
        <v>0</v>
      </c>
      <c r="X349">
        <f>VLOOKUP(C349,'S:\Risk Management\2. Derivatives Market\IMRManager\Instrument Mapping\[RiskFactorMapping.xlsx]Mapping'!$A:$B,2,FALSE)</f>
        <v>0</v>
      </c>
    </row>
    <row r="350" spans="1:24">
      <c r="A350">
        <v>29111919</v>
      </c>
      <c r="B350">
        <v>1000123</v>
      </c>
      <c r="C350" t="s">
        <v>56</v>
      </c>
      <c r="D350" t="s">
        <v>103</v>
      </c>
      <c r="E350" t="s">
        <v>119</v>
      </c>
      <c r="F350" t="s">
        <v>121</v>
      </c>
      <c r="G350">
        <v>2218</v>
      </c>
      <c r="H350" t="s">
        <v>141</v>
      </c>
      <c r="I350" t="s">
        <v>270</v>
      </c>
      <c r="J350" t="s">
        <v>377</v>
      </c>
      <c r="K350">
        <v>20056892</v>
      </c>
      <c r="L350">
        <v>540118013.32328</v>
      </c>
      <c r="M350">
        <v>4638</v>
      </c>
      <c r="N350">
        <v>1248.980822</v>
      </c>
      <c r="O350">
        <v>1231.207485</v>
      </c>
      <c r="P350">
        <v>1266.215572</v>
      </c>
      <c r="Q350">
        <v>1248.980822</v>
      </c>
      <c r="S350" t="s">
        <v>379</v>
      </c>
      <c r="T350" t="s">
        <v>728</v>
      </c>
      <c r="U350">
        <f>L350*M350</f>
        <v>0</v>
      </c>
      <c r="V350">
        <f>SUMIF(D:D,D350,U:U)</f>
        <v>0</v>
      </c>
      <c r="W350">
        <f>U350/V350</f>
        <v>0</v>
      </c>
      <c r="X350">
        <f>VLOOKUP(C350,'S:\Risk Management\2. Derivatives Market\IMRManager\Instrument Mapping\[RiskFactorMapping.xlsx]Mapping'!$A:$B,2,FALSE)</f>
        <v>0</v>
      </c>
    </row>
    <row r="351" spans="1:24">
      <c r="A351">
        <v>29111920</v>
      </c>
      <c r="B351">
        <v>1000123</v>
      </c>
      <c r="C351" t="s">
        <v>56</v>
      </c>
      <c r="D351" t="s">
        <v>103</v>
      </c>
      <c r="E351" t="s">
        <v>119</v>
      </c>
      <c r="F351" t="s">
        <v>121</v>
      </c>
      <c r="G351">
        <v>2320</v>
      </c>
      <c r="H351" t="s">
        <v>142</v>
      </c>
      <c r="I351" t="s">
        <v>271</v>
      </c>
      <c r="J351" t="s">
        <v>377</v>
      </c>
      <c r="K351">
        <v>20056892</v>
      </c>
      <c r="L351">
        <v>368309032.523344</v>
      </c>
      <c r="M351">
        <v>5698</v>
      </c>
      <c r="N351">
        <v>1046.336026</v>
      </c>
      <c r="O351">
        <v>1035.868993</v>
      </c>
      <c r="P351">
        <v>1050.192301</v>
      </c>
      <c r="Q351">
        <v>1046.336026</v>
      </c>
      <c r="S351" t="s">
        <v>379</v>
      </c>
      <c r="T351" t="s">
        <v>729</v>
      </c>
      <c r="U351">
        <f>L351*M351</f>
        <v>0</v>
      </c>
      <c r="V351">
        <f>SUMIF(D:D,D351,U:U)</f>
        <v>0</v>
      </c>
      <c r="W351">
        <f>U351/V351</f>
        <v>0</v>
      </c>
      <c r="X351">
        <f>VLOOKUP(C351,'S:\Risk Management\2. Derivatives Market\IMRManager\Instrument Mapping\[RiskFactorMapping.xlsx]Mapping'!$A:$B,2,FALSE)</f>
        <v>0</v>
      </c>
    </row>
    <row r="352" spans="1:24">
      <c r="A352">
        <v>29111921</v>
      </c>
      <c r="B352">
        <v>1000123</v>
      </c>
      <c r="C352" t="s">
        <v>56</v>
      </c>
      <c r="D352" t="s">
        <v>103</v>
      </c>
      <c r="E352" t="s">
        <v>119</v>
      </c>
      <c r="F352" t="s">
        <v>121</v>
      </c>
      <c r="G352">
        <v>10019</v>
      </c>
      <c r="H352" t="s">
        <v>147</v>
      </c>
      <c r="I352" t="s">
        <v>276</v>
      </c>
      <c r="J352" t="s">
        <v>377</v>
      </c>
      <c r="K352">
        <v>20056892</v>
      </c>
      <c r="L352">
        <v>166326006.95412</v>
      </c>
      <c r="M352">
        <v>15372</v>
      </c>
      <c r="N352">
        <v>1274.755519</v>
      </c>
      <c r="O352">
        <v>1266.379881</v>
      </c>
      <c r="P352">
        <v>1290.345816</v>
      </c>
      <c r="Q352">
        <v>1274.755519</v>
      </c>
      <c r="S352" t="s">
        <v>379</v>
      </c>
      <c r="T352" t="s">
        <v>730</v>
      </c>
      <c r="U352">
        <f>L352*M352</f>
        <v>0</v>
      </c>
      <c r="V352">
        <f>SUMIF(D:D,D352,U:U)</f>
        <v>0</v>
      </c>
      <c r="W352">
        <f>U352/V352</f>
        <v>0</v>
      </c>
      <c r="X352">
        <f>VLOOKUP(C352,'S:\Risk Management\2. Derivatives Market\IMRManager\Instrument Mapping\[RiskFactorMapping.xlsx]Mapping'!$A:$B,2,FALSE)</f>
        <v>0</v>
      </c>
    </row>
    <row r="353" spans="1:24">
      <c r="A353">
        <v>29111922</v>
      </c>
      <c r="B353">
        <v>1000123</v>
      </c>
      <c r="C353" t="s">
        <v>56</v>
      </c>
      <c r="D353" t="s">
        <v>103</v>
      </c>
      <c r="E353" t="s">
        <v>119</v>
      </c>
      <c r="F353" t="s">
        <v>121</v>
      </c>
      <c r="G353">
        <v>12511</v>
      </c>
      <c r="H353" t="s">
        <v>169</v>
      </c>
      <c r="I353" t="s">
        <v>298</v>
      </c>
      <c r="J353" t="s">
        <v>377</v>
      </c>
      <c r="K353">
        <v>20056892</v>
      </c>
      <c r="L353">
        <v>131626183.942316</v>
      </c>
      <c r="M353">
        <v>101100</v>
      </c>
      <c r="N353">
        <v>6634.83016</v>
      </c>
      <c r="O353">
        <v>6525.955944</v>
      </c>
      <c r="P353">
        <v>6634.83016</v>
      </c>
      <c r="Q353">
        <v>6634.83016</v>
      </c>
      <c r="S353" t="s">
        <v>379</v>
      </c>
      <c r="T353" t="s">
        <v>731</v>
      </c>
      <c r="U353">
        <f>L353*M353</f>
        <v>0</v>
      </c>
      <c r="V353">
        <f>SUMIF(D:D,D353,U:U)</f>
        <v>0</v>
      </c>
      <c r="W353">
        <f>U353/V353</f>
        <v>0</v>
      </c>
      <c r="X353">
        <f>VLOOKUP(C353,'S:\Risk Management\2. Derivatives Market\IMRManager\Instrument Mapping\[RiskFactorMapping.xlsx]Mapping'!$A:$B,2,FALSE)</f>
        <v>0</v>
      </c>
    </row>
    <row r="354" spans="1:24">
      <c r="A354">
        <v>29111923</v>
      </c>
      <c r="B354">
        <v>1000123</v>
      </c>
      <c r="C354" t="s">
        <v>56</v>
      </c>
      <c r="D354" t="s">
        <v>103</v>
      </c>
      <c r="E354" t="s">
        <v>119</v>
      </c>
      <c r="F354" t="s">
        <v>121</v>
      </c>
      <c r="G354">
        <v>12917</v>
      </c>
      <c r="H354" t="s">
        <v>194</v>
      </c>
      <c r="I354" t="s">
        <v>323</v>
      </c>
      <c r="J354" t="s">
        <v>377</v>
      </c>
      <c r="K354">
        <v>20056892</v>
      </c>
      <c r="L354">
        <v>591754630.010772</v>
      </c>
      <c r="M354">
        <v>15100</v>
      </c>
      <c r="N354">
        <v>4455.074551</v>
      </c>
      <c r="O354">
        <v>4455.074551</v>
      </c>
      <c r="P354">
        <v>4498.150106</v>
      </c>
      <c r="Q354">
        <v>4455.074551</v>
      </c>
      <c r="S354" t="s">
        <v>379</v>
      </c>
      <c r="T354" t="s">
        <v>732</v>
      </c>
      <c r="U354">
        <f>L354*M354</f>
        <v>0</v>
      </c>
      <c r="V354">
        <f>SUMIF(D:D,D354,U:U)</f>
        <v>0</v>
      </c>
      <c r="W354">
        <f>U354/V354</f>
        <v>0</v>
      </c>
      <c r="X354">
        <f>VLOOKUP(C354,'S:\Risk Management\2. Derivatives Market\IMRManager\Instrument Mapping\[RiskFactorMapping.xlsx]Mapping'!$A:$B,2,FALSE)</f>
        <v>0</v>
      </c>
    </row>
    <row r="355" spans="1:24">
      <c r="A355">
        <v>29111924</v>
      </c>
      <c r="B355">
        <v>1000123</v>
      </c>
      <c r="C355" t="s">
        <v>56</v>
      </c>
      <c r="D355" t="s">
        <v>103</v>
      </c>
      <c r="E355" t="s">
        <v>119</v>
      </c>
      <c r="F355" t="s">
        <v>121</v>
      </c>
      <c r="G355">
        <v>14071</v>
      </c>
      <c r="H355" t="s">
        <v>227</v>
      </c>
      <c r="I355" t="s">
        <v>356</v>
      </c>
      <c r="J355" t="s">
        <v>377</v>
      </c>
      <c r="K355">
        <v>20056892</v>
      </c>
      <c r="L355">
        <v>1347515157.98695</v>
      </c>
      <c r="M355">
        <v>1062</v>
      </c>
      <c r="N355">
        <v>713.5009240000001</v>
      </c>
      <c r="O355">
        <v>706.782459</v>
      </c>
      <c r="P355">
        <v>725.59416</v>
      </c>
      <c r="Q355">
        <v>713.5009240000001</v>
      </c>
      <c r="S355" t="s">
        <v>379</v>
      </c>
      <c r="T355" t="s">
        <v>733</v>
      </c>
      <c r="U355">
        <f>L355*M355</f>
        <v>0</v>
      </c>
      <c r="V355">
        <f>SUMIF(D:D,D355,U:U)</f>
        <v>0</v>
      </c>
      <c r="W355">
        <f>U355/V355</f>
        <v>0</v>
      </c>
      <c r="X355">
        <f>VLOOKUP(C355,'S:\Risk Management\2. Derivatives Market\IMRManager\Instrument Mapping\[RiskFactorMapping.xlsx]Mapping'!$A:$B,2,FALSE)</f>
        <v>0</v>
      </c>
    </row>
    <row r="356" spans="1:24">
      <c r="A356">
        <v>29111925</v>
      </c>
      <c r="B356">
        <v>1000123</v>
      </c>
      <c r="C356" t="s">
        <v>56</v>
      </c>
      <c r="D356" t="s">
        <v>103</v>
      </c>
      <c r="E356" t="s">
        <v>119</v>
      </c>
      <c r="F356" t="s">
        <v>121</v>
      </c>
      <c r="G356">
        <v>59560</v>
      </c>
      <c r="H356" t="s">
        <v>196</v>
      </c>
      <c r="I356" t="s">
        <v>325</v>
      </c>
      <c r="J356" t="s">
        <v>377</v>
      </c>
      <c r="K356">
        <v>20056892</v>
      </c>
      <c r="L356">
        <v>335113903.017432</v>
      </c>
      <c r="M356">
        <v>44174</v>
      </c>
      <c r="N356">
        <v>7380.665734</v>
      </c>
      <c r="O356">
        <v>7186.015587</v>
      </c>
      <c r="P356">
        <v>7480.747655</v>
      </c>
      <c r="Q356">
        <v>7380.665734</v>
      </c>
      <c r="S356" t="s">
        <v>379</v>
      </c>
      <c r="T356" t="s">
        <v>734</v>
      </c>
      <c r="U356">
        <f>L356*M356</f>
        <v>0</v>
      </c>
      <c r="V356">
        <f>SUMIF(D:D,D356,U:U)</f>
        <v>0</v>
      </c>
      <c r="W356">
        <f>U356/V356</f>
        <v>0</v>
      </c>
      <c r="X356">
        <f>VLOOKUP(C356,'S:\Risk Management\2. Derivatives Market\IMRManager\Instrument Mapping\[RiskFactorMapping.xlsx]Mapping'!$A:$B,2,FALSE)</f>
        <v>0</v>
      </c>
    </row>
    <row r="357" spans="1:24">
      <c r="A357">
        <v>29111926</v>
      </c>
      <c r="B357">
        <v>1000123</v>
      </c>
      <c r="C357" t="s">
        <v>56</v>
      </c>
      <c r="D357" t="s">
        <v>103</v>
      </c>
      <c r="E357" t="s">
        <v>119</v>
      </c>
      <c r="F357" t="s">
        <v>121</v>
      </c>
      <c r="G357">
        <v>64379</v>
      </c>
      <c r="H357" t="s">
        <v>237</v>
      </c>
      <c r="I357" t="s">
        <v>366</v>
      </c>
      <c r="J357" t="s">
        <v>377</v>
      </c>
      <c r="K357">
        <v>20056892</v>
      </c>
      <c r="L357">
        <v>500539926.233578</v>
      </c>
      <c r="M357">
        <v>3250</v>
      </c>
      <c r="N357">
        <v>811.070209</v>
      </c>
      <c r="O357">
        <v>804.8312079999999</v>
      </c>
      <c r="P357">
        <v>831.035014</v>
      </c>
      <c r="Q357">
        <v>811.070209</v>
      </c>
      <c r="S357" t="s">
        <v>379</v>
      </c>
      <c r="T357" t="s">
        <v>735</v>
      </c>
      <c r="U357">
        <f>L357*M357</f>
        <v>0</v>
      </c>
      <c r="V357">
        <f>SUMIF(D:D,D357,U:U)</f>
        <v>0</v>
      </c>
      <c r="W357">
        <f>U357/V357</f>
        <v>0</v>
      </c>
      <c r="X357">
        <f>VLOOKUP(C357,'S:\Risk Management\2. Derivatives Market\IMRManager\Instrument Mapping\[RiskFactorMapping.xlsx]Mapping'!$A:$B,2,FALSE)</f>
        <v>0</v>
      </c>
    </row>
    <row r="358" spans="1:24">
      <c r="A358">
        <v>29111927</v>
      </c>
      <c r="B358">
        <v>1000123</v>
      </c>
      <c r="C358" t="s">
        <v>56</v>
      </c>
      <c r="D358" t="s">
        <v>103</v>
      </c>
      <c r="E358" t="s">
        <v>119</v>
      </c>
      <c r="F358" t="s">
        <v>121</v>
      </c>
      <c r="G358">
        <v>64732</v>
      </c>
      <c r="H358" t="s">
        <v>197</v>
      </c>
      <c r="I358" t="s">
        <v>326</v>
      </c>
      <c r="J358" t="s">
        <v>377</v>
      </c>
      <c r="K358">
        <v>20056892</v>
      </c>
      <c r="L358">
        <v>91520817.25985999</v>
      </c>
      <c r="M358">
        <v>132920</v>
      </c>
      <c r="N358">
        <v>6065.220389</v>
      </c>
      <c r="O358">
        <v>5929.332439</v>
      </c>
      <c r="P358">
        <v>6084.659028</v>
      </c>
      <c r="Q358">
        <v>6065.220389</v>
      </c>
      <c r="S358" t="s">
        <v>379</v>
      </c>
      <c r="T358" t="s">
        <v>736</v>
      </c>
      <c r="U358">
        <f>L358*M358</f>
        <v>0</v>
      </c>
      <c r="V358">
        <f>SUMIF(D:D,D358,U:U)</f>
        <v>0</v>
      </c>
      <c r="W358">
        <f>U358/V358</f>
        <v>0</v>
      </c>
      <c r="X358">
        <f>VLOOKUP(C358,'S:\Risk Management\2. Derivatives Market\IMRManager\Instrument Mapping\[RiskFactorMapping.xlsx]Mapping'!$A:$B,2,FALSE)</f>
        <v>0</v>
      </c>
    </row>
    <row r="359" spans="1:24">
      <c r="A359">
        <v>29111928</v>
      </c>
      <c r="B359">
        <v>1000123</v>
      </c>
      <c r="C359" t="s">
        <v>56</v>
      </c>
      <c r="D359" t="s">
        <v>103</v>
      </c>
      <c r="E359" t="s">
        <v>119</v>
      </c>
      <c r="F359" t="s">
        <v>121</v>
      </c>
      <c r="G359">
        <v>71713</v>
      </c>
      <c r="H359" t="s">
        <v>176</v>
      </c>
      <c r="I359" t="s">
        <v>305</v>
      </c>
      <c r="J359" t="s">
        <v>377</v>
      </c>
      <c r="K359">
        <v>20056892</v>
      </c>
      <c r="L359">
        <v>3638165090.24682</v>
      </c>
      <c r="M359">
        <v>2199</v>
      </c>
      <c r="N359">
        <v>3988.81593</v>
      </c>
      <c r="O359">
        <v>3988.81593</v>
      </c>
      <c r="P359">
        <v>4075.884218</v>
      </c>
      <c r="Q359">
        <v>3988.81593</v>
      </c>
      <c r="S359" t="s">
        <v>379</v>
      </c>
      <c r="T359" t="s">
        <v>737</v>
      </c>
      <c r="U359">
        <f>L359*M359</f>
        <v>0</v>
      </c>
      <c r="V359">
        <f>SUMIF(D:D,D359,U:U)</f>
        <v>0</v>
      </c>
      <c r="W359">
        <f>U359/V359</f>
        <v>0</v>
      </c>
      <c r="X359">
        <f>VLOOKUP(C359,'S:\Risk Management\2. Derivatives Market\IMRManager\Instrument Mapping\[RiskFactorMapping.xlsx]Mapping'!$A:$B,2,FALSE)</f>
        <v>0</v>
      </c>
    </row>
    <row r="360" spans="1:24">
      <c r="A360">
        <v>29111929</v>
      </c>
      <c r="B360">
        <v>1000123</v>
      </c>
      <c r="C360" t="s">
        <v>56</v>
      </c>
      <c r="D360" t="s">
        <v>103</v>
      </c>
      <c r="E360" t="s">
        <v>119</v>
      </c>
      <c r="F360" t="s">
        <v>121</v>
      </c>
      <c r="G360">
        <v>79915</v>
      </c>
      <c r="H360" t="s">
        <v>181</v>
      </c>
      <c r="I360" t="s">
        <v>310</v>
      </c>
      <c r="J360" t="s">
        <v>377</v>
      </c>
      <c r="K360">
        <v>20056892</v>
      </c>
      <c r="L360">
        <v>154195340.70215</v>
      </c>
      <c r="M360">
        <v>11289</v>
      </c>
      <c r="N360">
        <v>867.886809</v>
      </c>
      <c r="O360">
        <v>860.660185</v>
      </c>
      <c r="P360">
        <v>868.4249620000001</v>
      </c>
      <c r="Q360">
        <v>867.886809</v>
      </c>
      <c r="S360" t="s">
        <v>379</v>
      </c>
      <c r="T360" t="s">
        <v>738</v>
      </c>
      <c r="U360">
        <f>L360*M360</f>
        <v>0</v>
      </c>
      <c r="V360">
        <f>SUMIF(D:D,D360,U:U)</f>
        <v>0</v>
      </c>
      <c r="W360">
        <f>U360/V360</f>
        <v>0</v>
      </c>
      <c r="X360">
        <f>VLOOKUP(C360,'S:\Risk Management\2. Derivatives Market\IMRManager\Instrument Mapping\[RiskFactorMapping.xlsx]Mapping'!$A:$B,2,FALSE)</f>
        <v>0</v>
      </c>
    </row>
    <row r="361" spans="1:24">
      <c r="A361">
        <v>29111930</v>
      </c>
      <c r="B361">
        <v>1000123</v>
      </c>
      <c r="C361" t="s">
        <v>56</v>
      </c>
      <c r="D361" t="s">
        <v>103</v>
      </c>
      <c r="E361" t="s">
        <v>119</v>
      </c>
      <c r="F361" t="s">
        <v>121</v>
      </c>
      <c r="G361">
        <v>86791</v>
      </c>
      <c r="H361" t="s">
        <v>170</v>
      </c>
      <c r="I361" t="s">
        <v>299</v>
      </c>
      <c r="J361" t="s">
        <v>377</v>
      </c>
      <c r="K361">
        <v>20056892</v>
      </c>
      <c r="L361">
        <v>233848428.174598</v>
      </c>
      <c r="M361">
        <v>73200</v>
      </c>
      <c r="N361">
        <v>8534.575019</v>
      </c>
      <c r="O361">
        <v>8296.143244000001</v>
      </c>
      <c r="P361">
        <v>8553.463012</v>
      </c>
      <c r="Q361">
        <v>8534.575019</v>
      </c>
      <c r="S361" t="s">
        <v>379</v>
      </c>
      <c r="T361" t="s">
        <v>739</v>
      </c>
      <c r="U361">
        <f>L361*M361</f>
        <v>0</v>
      </c>
      <c r="V361">
        <f>SUMIF(D:D,D361,U:U)</f>
        <v>0</v>
      </c>
      <c r="W361">
        <f>U361/V361</f>
        <v>0</v>
      </c>
      <c r="X361">
        <f>VLOOKUP(C361,'S:\Risk Management\2. Derivatives Market\IMRManager\Instrument Mapping\[RiskFactorMapping.xlsx]Mapping'!$A:$B,2,FALSE)</f>
        <v>0</v>
      </c>
    </row>
    <row r="362" spans="1:24">
      <c r="A362">
        <v>29111661</v>
      </c>
      <c r="B362">
        <v>1000124</v>
      </c>
      <c r="C362" t="s">
        <v>57</v>
      </c>
      <c r="D362" t="s">
        <v>104</v>
      </c>
      <c r="E362" t="s">
        <v>119</v>
      </c>
      <c r="F362" t="s">
        <v>121</v>
      </c>
      <c r="G362">
        <v>193</v>
      </c>
      <c r="H362" t="s">
        <v>190</v>
      </c>
      <c r="I362" t="s">
        <v>319</v>
      </c>
      <c r="J362" t="s">
        <v>377</v>
      </c>
      <c r="K362">
        <v>95245516</v>
      </c>
      <c r="L362">
        <v>244862284.621999</v>
      </c>
      <c r="M362">
        <v>13308</v>
      </c>
      <c r="N362">
        <v>342.129206</v>
      </c>
      <c r="O362">
        <v>339.661187</v>
      </c>
      <c r="P362">
        <v>344.263015</v>
      </c>
      <c r="Q362">
        <v>342.129206</v>
      </c>
      <c r="S362" t="s">
        <v>379</v>
      </c>
      <c r="T362" t="s">
        <v>740</v>
      </c>
      <c r="U362">
        <f>L362*M362</f>
        <v>0</v>
      </c>
      <c r="V362">
        <f>SUMIF(D:D,D362,U:U)</f>
        <v>0</v>
      </c>
      <c r="W362">
        <f>U362/V362</f>
        <v>0</v>
      </c>
      <c r="X362">
        <f>VLOOKUP(C362,'S:\Risk Management\2. Derivatives Market\IMRManager\Instrument Mapping\[RiskFactorMapping.xlsx]Mapping'!$A:$B,2,FALSE)</f>
        <v>0</v>
      </c>
    </row>
    <row r="363" spans="1:24">
      <c r="A363">
        <v>29111662</v>
      </c>
      <c r="B363">
        <v>1000124</v>
      </c>
      <c r="C363" t="s">
        <v>57</v>
      </c>
      <c r="D363" t="s">
        <v>104</v>
      </c>
      <c r="E363" t="s">
        <v>119</v>
      </c>
      <c r="F363" t="s">
        <v>121</v>
      </c>
      <c r="G363">
        <v>201</v>
      </c>
      <c r="H363" t="s">
        <v>156</v>
      </c>
      <c r="I363" t="s">
        <v>285</v>
      </c>
      <c r="J363" t="s">
        <v>377</v>
      </c>
      <c r="K363">
        <v>95245516</v>
      </c>
      <c r="L363">
        <v>444590907.525072</v>
      </c>
      <c r="M363">
        <v>27011</v>
      </c>
      <c r="N363">
        <v>1260.830483</v>
      </c>
      <c r="O363">
        <v>1260.830483</v>
      </c>
      <c r="P363">
        <v>1282.489265</v>
      </c>
      <c r="Q363">
        <v>1260.830483</v>
      </c>
      <c r="S363" t="s">
        <v>379</v>
      </c>
      <c r="T363" t="s">
        <v>741</v>
      </c>
      <c r="U363">
        <f>L363*M363</f>
        <v>0</v>
      </c>
      <c r="V363">
        <f>SUMIF(D:D,D363,U:U)</f>
        <v>0</v>
      </c>
      <c r="W363">
        <f>U363/V363</f>
        <v>0</v>
      </c>
      <c r="X363">
        <f>VLOOKUP(C363,'S:\Risk Management\2. Derivatives Market\IMRManager\Instrument Mapping\[RiskFactorMapping.xlsx]Mapping'!$A:$B,2,FALSE)</f>
        <v>0</v>
      </c>
    </row>
    <row r="364" spans="1:24">
      <c r="A364">
        <v>29111663</v>
      </c>
      <c r="B364">
        <v>1000124</v>
      </c>
      <c r="C364" t="s">
        <v>57</v>
      </c>
      <c r="D364" t="s">
        <v>104</v>
      </c>
      <c r="E364" t="s">
        <v>119</v>
      </c>
      <c r="F364" t="s">
        <v>121</v>
      </c>
      <c r="G364">
        <v>209</v>
      </c>
      <c r="H364" t="s">
        <v>177</v>
      </c>
      <c r="I364" t="s">
        <v>306</v>
      </c>
      <c r="J364" t="s">
        <v>377</v>
      </c>
      <c r="K364">
        <v>95245516</v>
      </c>
      <c r="L364">
        <v>1284985392.67533</v>
      </c>
      <c r="M364">
        <v>32305</v>
      </c>
      <c r="N364">
        <v>4358.362981</v>
      </c>
      <c r="O364">
        <v>4346.085902</v>
      </c>
      <c r="P364">
        <v>4397.487738</v>
      </c>
      <c r="Q364">
        <v>4358.362981</v>
      </c>
      <c r="S364" t="s">
        <v>379</v>
      </c>
      <c r="T364" t="s">
        <v>742</v>
      </c>
      <c r="U364">
        <f>L364*M364</f>
        <v>0</v>
      </c>
      <c r="V364">
        <f>SUMIF(D:D,D364,U:U)</f>
        <v>0</v>
      </c>
      <c r="W364">
        <f>U364/V364</f>
        <v>0</v>
      </c>
      <c r="X364">
        <f>VLOOKUP(C364,'S:\Risk Management\2. Derivatives Market\IMRManager\Instrument Mapping\[RiskFactorMapping.xlsx]Mapping'!$A:$B,2,FALSE)</f>
        <v>0</v>
      </c>
    </row>
    <row r="365" spans="1:24">
      <c r="A365">
        <v>29111664</v>
      </c>
      <c r="B365">
        <v>1000124</v>
      </c>
      <c r="C365" t="s">
        <v>57</v>
      </c>
      <c r="D365" t="s">
        <v>104</v>
      </c>
      <c r="E365" t="s">
        <v>119</v>
      </c>
      <c r="F365" t="s">
        <v>121</v>
      </c>
      <c r="G365">
        <v>213</v>
      </c>
      <c r="H365" t="s">
        <v>171</v>
      </c>
      <c r="I365" t="s">
        <v>300</v>
      </c>
      <c r="J365" t="s">
        <v>377</v>
      </c>
      <c r="K365">
        <v>95245516</v>
      </c>
      <c r="L365">
        <v>828060648.099764</v>
      </c>
      <c r="M365">
        <v>21827</v>
      </c>
      <c r="N365">
        <v>1897.630515</v>
      </c>
      <c r="O365">
        <v>1871.374758</v>
      </c>
      <c r="P365">
        <v>1924.40791</v>
      </c>
      <c r="Q365">
        <v>1897.630515</v>
      </c>
      <c r="S365" t="s">
        <v>379</v>
      </c>
      <c r="T365" t="s">
        <v>743</v>
      </c>
      <c r="U365">
        <f>L365*M365</f>
        <v>0</v>
      </c>
      <c r="V365">
        <f>SUMIF(D:D,D365,U:U)</f>
        <v>0</v>
      </c>
      <c r="W365">
        <f>U365/V365</f>
        <v>0</v>
      </c>
      <c r="X365">
        <f>VLOOKUP(C365,'S:\Risk Management\2. Derivatives Market\IMRManager\Instrument Mapping\[RiskFactorMapping.xlsx]Mapping'!$A:$B,2,FALSE)</f>
        <v>0</v>
      </c>
    </row>
    <row r="366" spans="1:24">
      <c r="A366">
        <v>29111665</v>
      </c>
      <c r="B366">
        <v>1000124</v>
      </c>
      <c r="C366" t="s">
        <v>57</v>
      </c>
      <c r="D366" t="s">
        <v>104</v>
      </c>
      <c r="E366" t="s">
        <v>119</v>
      </c>
      <c r="F366" t="s">
        <v>121</v>
      </c>
      <c r="G366">
        <v>264</v>
      </c>
      <c r="H366" t="s">
        <v>158</v>
      </c>
      <c r="I366" t="s">
        <v>287</v>
      </c>
      <c r="J366" t="s">
        <v>377</v>
      </c>
      <c r="K366">
        <v>95245516</v>
      </c>
      <c r="L366">
        <v>3364586598.77446</v>
      </c>
      <c r="M366">
        <v>1742</v>
      </c>
      <c r="N366">
        <v>615.3685860000001</v>
      </c>
      <c r="O366">
        <v>614.308824</v>
      </c>
      <c r="P366">
        <v>619.607635</v>
      </c>
      <c r="Q366">
        <v>615.3685860000001</v>
      </c>
      <c r="S366" t="s">
        <v>379</v>
      </c>
      <c r="T366" t="s">
        <v>744</v>
      </c>
      <c r="U366">
        <f>L366*M366</f>
        <v>0</v>
      </c>
      <c r="V366">
        <f>SUMIF(D:D,D366,U:U)</f>
        <v>0</v>
      </c>
      <c r="W366">
        <f>U366/V366</f>
        <v>0</v>
      </c>
      <c r="X366">
        <f>VLOOKUP(C366,'S:\Risk Management\2. Derivatives Market\IMRManager\Instrument Mapping\[RiskFactorMapping.xlsx]Mapping'!$A:$B,2,FALSE)</f>
        <v>0</v>
      </c>
    </row>
    <row r="367" spans="1:24">
      <c r="A367">
        <v>29111666</v>
      </c>
      <c r="B367">
        <v>1000124</v>
      </c>
      <c r="C367" t="s">
        <v>57</v>
      </c>
      <c r="D367" t="s">
        <v>104</v>
      </c>
      <c r="E367" t="s">
        <v>119</v>
      </c>
      <c r="F367" t="s">
        <v>121</v>
      </c>
      <c r="G367">
        <v>1172</v>
      </c>
      <c r="H367" t="s">
        <v>129</v>
      </c>
      <c r="I367" t="s">
        <v>258</v>
      </c>
      <c r="J367" t="s">
        <v>377</v>
      </c>
      <c r="K367">
        <v>95245516</v>
      </c>
      <c r="L367">
        <v>5094065805.51612</v>
      </c>
      <c r="M367">
        <v>9736</v>
      </c>
      <c r="N367">
        <v>5207.15586</v>
      </c>
      <c r="O367">
        <v>5193.784979</v>
      </c>
      <c r="P367">
        <v>5245.129162</v>
      </c>
      <c r="Q367">
        <v>5207.15586</v>
      </c>
      <c r="S367" t="s">
        <v>379</v>
      </c>
      <c r="T367" t="s">
        <v>745</v>
      </c>
      <c r="U367">
        <f>L367*M367</f>
        <v>0</v>
      </c>
      <c r="V367">
        <f>SUMIF(D:D,D367,U:U)</f>
        <v>0</v>
      </c>
      <c r="W367">
        <f>U367/V367</f>
        <v>0</v>
      </c>
      <c r="X367">
        <f>VLOOKUP(C367,'S:\Risk Management\2. Derivatives Market\IMRManager\Instrument Mapping\[RiskFactorMapping.xlsx]Mapping'!$A:$B,2,FALSE)</f>
        <v>0</v>
      </c>
    </row>
    <row r="368" spans="1:24">
      <c r="A368">
        <v>29111667</v>
      </c>
      <c r="B368">
        <v>1000124</v>
      </c>
      <c r="C368" t="s">
        <v>57</v>
      </c>
      <c r="D368" t="s">
        <v>104</v>
      </c>
      <c r="E368" t="s">
        <v>119</v>
      </c>
      <c r="F368" t="s">
        <v>121</v>
      </c>
      <c r="G368">
        <v>2496</v>
      </c>
      <c r="H368" t="s">
        <v>175</v>
      </c>
      <c r="I368" t="s">
        <v>304</v>
      </c>
      <c r="J368" t="s">
        <v>377</v>
      </c>
      <c r="K368">
        <v>95245516</v>
      </c>
      <c r="L368">
        <v>1779891324.9243</v>
      </c>
      <c r="M368">
        <v>8946</v>
      </c>
      <c r="N368">
        <v>1671.775056</v>
      </c>
      <c r="O368">
        <v>1671.775056</v>
      </c>
      <c r="P368">
        <v>1709.710484</v>
      </c>
      <c r="Q368">
        <v>1671.775056</v>
      </c>
      <c r="S368" t="s">
        <v>379</v>
      </c>
      <c r="T368" t="s">
        <v>746</v>
      </c>
      <c r="U368">
        <f>L368*M368</f>
        <v>0</v>
      </c>
      <c r="V368">
        <f>SUMIF(D:D,D368,U:U)</f>
        <v>0</v>
      </c>
      <c r="W368">
        <f>U368/V368</f>
        <v>0</v>
      </c>
      <c r="X368">
        <f>VLOOKUP(C368,'S:\Risk Management\2. Derivatives Market\IMRManager\Instrument Mapping\[RiskFactorMapping.xlsx]Mapping'!$A:$B,2,FALSE)</f>
        <v>0</v>
      </c>
    </row>
    <row r="369" spans="1:24">
      <c r="A369">
        <v>29111668</v>
      </c>
      <c r="B369">
        <v>1000124</v>
      </c>
      <c r="C369" t="s">
        <v>57</v>
      </c>
      <c r="D369" t="s">
        <v>104</v>
      </c>
      <c r="E369" t="s">
        <v>119</v>
      </c>
      <c r="F369" t="s">
        <v>121</v>
      </c>
      <c r="G369">
        <v>2820</v>
      </c>
      <c r="H369" t="s">
        <v>178</v>
      </c>
      <c r="I369" t="s">
        <v>307</v>
      </c>
      <c r="J369" t="s">
        <v>377</v>
      </c>
      <c r="K369">
        <v>95245516</v>
      </c>
      <c r="L369">
        <v>551733732.207409</v>
      </c>
      <c r="M369">
        <v>26062</v>
      </c>
      <c r="N369">
        <v>1509.707242</v>
      </c>
      <c r="O369">
        <v>1500.61262</v>
      </c>
      <c r="P369">
        <v>1543.478991</v>
      </c>
      <c r="Q369">
        <v>1509.707242</v>
      </c>
      <c r="S369" t="s">
        <v>379</v>
      </c>
      <c r="T369" t="s">
        <v>747</v>
      </c>
      <c r="U369">
        <f>L369*M369</f>
        <v>0</v>
      </c>
      <c r="V369">
        <f>SUMIF(D:D,D369,U:U)</f>
        <v>0</v>
      </c>
      <c r="W369">
        <f>U369/V369</f>
        <v>0</v>
      </c>
      <c r="X369">
        <f>VLOOKUP(C369,'S:\Risk Management\2. Derivatives Market\IMRManager\Instrument Mapping\[RiskFactorMapping.xlsx]Mapping'!$A:$B,2,FALSE)</f>
        <v>0</v>
      </c>
    </row>
    <row r="370" spans="1:24">
      <c r="A370">
        <v>29111669</v>
      </c>
      <c r="B370">
        <v>1000124</v>
      </c>
      <c r="C370" t="s">
        <v>57</v>
      </c>
      <c r="D370" t="s">
        <v>104</v>
      </c>
      <c r="E370" t="s">
        <v>119</v>
      </c>
      <c r="F370" t="s">
        <v>121</v>
      </c>
      <c r="G370">
        <v>2896</v>
      </c>
      <c r="H370" t="s">
        <v>143</v>
      </c>
      <c r="I370" t="s">
        <v>272</v>
      </c>
      <c r="J370" t="s">
        <v>377</v>
      </c>
      <c r="K370">
        <v>95245516</v>
      </c>
      <c r="L370">
        <v>6920798905.334</v>
      </c>
      <c r="M370">
        <v>646</v>
      </c>
      <c r="N370">
        <v>469.401214</v>
      </c>
      <c r="O370">
        <v>467.94796</v>
      </c>
      <c r="P370">
        <v>476.667487</v>
      </c>
      <c r="Q370">
        <v>469.401214</v>
      </c>
      <c r="S370" t="s">
        <v>379</v>
      </c>
      <c r="T370" t="s">
        <v>748</v>
      </c>
      <c r="U370">
        <f>L370*M370</f>
        <v>0</v>
      </c>
      <c r="V370">
        <f>SUMIF(D:D,D370,U:U)</f>
        <v>0</v>
      </c>
      <c r="W370">
        <f>U370/V370</f>
        <v>0</v>
      </c>
      <c r="X370">
        <f>VLOOKUP(C370,'S:\Risk Management\2. Derivatives Market\IMRManager\Instrument Mapping\[RiskFactorMapping.xlsx]Mapping'!$A:$B,2,FALSE)</f>
        <v>0</v>
      </c>
    </row>
    <row r="371" spans="1:24">
      <c r="A371">
        <v>29111670</v>
      </c>
      <c r="B371">
        <v>1000124</v>
      </c>
      <c r="C371" t="s">
        <v>57</v>
      </c>
      <c r="D371" t="s">
        <v>104</v>
      </c>
      <c r="E371" t="s">
        <v>119</v>
      </c>
      <c r="F371" t="s">
        <v>121</v>
      </c>
      <c r="G371">
        <v>3167</v>
      </c>
      <c r="H371" t="s">
        <v>132</v>
      </c>
      <c r="I371" t="s">
        <v>261</v>
      </c>
      <c r="J371" t="s">
        <v>377</v>
      </c>
      <c r="K371">
        <v>95245516</v>
      </c>
      <c r="L371">
        <v>499636951.610742</v>
      </c>
      <c r="M371">
        <v>19242</v>
      </c>
      <c r="N371">
        <v>1009.392843</v>
      </c>
      <c r="O371">
        <v>1009.392843</v>
      </c>
      <c r="P371">
        <v>1023.451531</v>
      </c>
      <c r="Q371">
        <v>1009.392843</v>
      </c>
      <c r="S371" t="s">
        <v>379</v>
      </c>
      <c r="T371" t="s">
        <v>749</v>
      </c>
      <c r="U371">
        <f>L371*M371</f>
        <v>0</v>
      </c>
      <c r="V371">
        <f>SUMIF(D:D,D371,U:U)</f>
        <v>0</v>
      </c>
      <c r="W371">
        <f>U371/V371</f>
        <v>0</v>
      </c>
      <c r="X371">
        <f>VLOOKUP(C371,'S:\Risk Management\2. Derivatives Market\IMRManager\Instrument Mapping\[RiskFactorMapping.xlsx]Mapping'!$A:$B,2,FALSE)</f>
        <v>0</v>
      </c>
    </row>
    <row r="372" spans="1:24">
      <c r="A372">
        <v>29111671</v>
      </c>
      <c r="B372">
        <v>1000124</v>
      </c>
      <c r="C372" t="s">
        <v>57</v>
      </c>
      <c r="D372" t="s">
        <v>104</v>
      </c>
      <c r="E372" t="s">
        <v>119</v>
      </c>
      <c r="F372" t="s">
        <v>121</v>
      </c>
      <c r="G372">
        <v>3983</v>
      </c>
      <c r="H372" t="s">
        <v>184</v>
      </c>
      <c r="I372" t="s">
        <v>313</v>
      </c>
      <c r="J372" t="s">
        <v>377</v>
      </c>
      <c r="K372">
        <v>95245516</v>
      </c>
      <c r="L372">
        <v>90097425.56266201</v>
      </c>
      <c r="M372">
        <v>479444</v>
      </c>
      <c r="N372">
        <v>4535.296979</v>
      </c>
      <c r="O372">
        <v>4510.276621</v>
      </c>
      <c r="P372">
        <v>4554.745696</v>
      </c>
      <c r="Q372">
        <v>4535.296979</v>
      </c>
      <c r="S372" t="s">
        <v>379</v>
      </c>
      <c r="T372" t="s">
        <v>750</v>
      </c>
      <c r="U372">
        <f>L372*M372</f>
        <v>0</v>
      </c>
      <c r="V372">
        <f>SUMIF(D:D,D372,U:U)</f>
        <v>0</v>
      </c>
      <c r="W372">
        <f>U372/V372</f>
        <v>0</v>
      </c>
      <c r="X372">
        <f>VLOOKUP(C372,'S:\Risk Management\2. Derivatives Market\IMRManager\Instrument Mapping\[RiskFactorMapping.xlsx]Mapping'!$A:$B,2,FALSE)</f>
        <v>0</v>
      </c>
    </row>
    <row r="373" spans="1:24">
      <c r="A373">
        <v>29111672</v>
      </c>
      <c r="B373">
        <v>1000124</v>
      </c>
      <c r="C373" t="s">
        <v>57</v>
      </c>
      <c r="D373" t="s">
        <v>104</v>
      </c>
      <c r="E373" t="s">
        <v>119</v>
      </c>
      <c r="F373" t="s">
        <v>121</v>
      </c>
      <c r="G373">
        <v>4430</v>
      </c>
      <c r="H373" t="s">
        <v>127</v>
      </c>
      <c r="I373" t="s">
        <v>256</v>
      </c>
      <c r="J373" t="s">
        <v>377</v>
      </c>
      <c r="K373">
        <v>95245516</v>
      </c>
      <c r="L373">
        <v>314619598.179348</v>
      </c>
      <c r="M373">
        <v>13380</v>
      </c>
      <c r="N373">
        <v>441.974635</v>
      </c>
      <c r="O373">
        <v>433.485287</v>
      </c>
      <c r="P373">
        <v>449.241782</v>
      </c>
      <c r="Q373">
        <v>441.974635</v>
      </c>
      <c r="S373" t="s">
        <v>379</v>
      </c>
      <c r="T373" t="s">
        <v>751</v>
      </c>
      <c r="U373">
        <f>L373*M373</f>
        <v>0</v>
      </c>
      <c r="V373">
        <f>SUMIF(D:D,D373,U:U)</f>
        <v>0</v>
      </c>
      <c r="W373">
        <f>U373/V373</f>
        <v>0</v>
      </c>
      <c r="X373">
        <f>VLOOKUP(C373,'S:\Risk Management\2. Derivatives Market\IMRManager\Instrument Mapping\[RiskFactorMapping.xlsx]Mapping'!$A:$B,2,FALSE)</f>
        <v>0</v>
      </c>
    </row>
    <row r="374" spans="1:24">
      <c r="A374">
        <v>29111673</v>
      </c>
      <c r="B374">
        <v>1000124</v>
      </c>
      <c r="C374" t="s">
        <v>57</v>
      </c>
      <c r="D374" t="s">
        <v>104</v>
      </c>
      <c r="E374" t="s">
        <v>119</v>
      </c>
      <c r="F374" t="s">
        <v>121</v>
      </c>
      <c r="G374">
        <v>12446</v>
      </c>
      <c r="H374" t="s">
        <v>193</v>
      </c>
      <c r="I374" t="s">
        <v>322</v>
      </c>
      <c r="J374" t="s">
        <v>377</v>
      </c>
      <c r="K374">
        <v>95245516</v>
      </c>
      <c r="L374">
        <v>132940676.194992</v>
      </c>
      <c r="M374">
        <v>44536</v>
      </c>
      <c r="N374">
        <v>621.619389</v>
      </c>
      <c r="O374">
        <v>612.965626</v>
      </c>
      <c r="P374">
        <v>630.789587</v>
      </c>
      <c r="Q374">
        <v>621.619389</v>
      </c>
      <c r="S374" t="s">
        <v>379</v>
      </c>
      <c r="T374" t="s">
        <v>752</v>
      </c>
      <c r="U374">
        <f>L374*M374</f>
        <v>0</v>
      </c>
      <c r="V374">
        <f>SUMIF(D:D,D374,U:U)</f>
        <v>0</v>
      </c>
      <c r="W374">
        <f>U374/V374</f>
        <v>0</v>
      </c>
      <c r="X374">
        <f>VLOOKUP(C374,'S:\Risk Management\2. Derivatives Market\IMRManager\Instrument Mapping\[RiskFactorMapping.xlsx]Mapping'!$A:$B,2,FALSE)</f>
        <v>0</v>
      </c>
    </row>
    <row r="375" spans="1:24">
      <c r="A375">
        <v>29111674</v>
      </c>
      <c r="B375">
        <v>1000124</v>
      </c>
      <c r="C375" t="s">
        <v>57</v>
      </c>
      <c r="D375" t="s">
        <v>104</v>
      </c>
      <c r="E375" t="s">
        <v>119</v>
      </c>
      <c r="F375" t="s">
        <v>121</v>
      </c>
      <c r="G375">
        <v>14713</v>
      </c>
      <c r="H375" t="s">
        <v>195</v>
      </c>
      <c r="I375" t="s">
        <v>324</v>
      </c>
      <c r="J375" t="s">
        <v>377</v>
      </c>
      <c r="K375">
        <v>95245516</v>
      </c>
      <c r="L375">
        <v>858293120.241774</v>
      </c>
      <c r="M375">
        <v>8039</v>
      </c>
      <c r="N375">
        <v>724.424485</v>
      </c>
      <c r="O375">
        <v>718.567091</v>
      </c>
      <c r="P375">
        <v>727.66858</v>
      </c>
      <c r="Q375">
        <v>724.424485</v>
      </c>
      <c r="S375" t="s">
        <v>379</v>
      </c>
      <c r="T375" t="s">
        <v>753</v>
      </c>
      <c r="U375">
        <f>L375*M375</f>
        <v>0</v>
      </c>
      <c r="V375">
        <f>SUMIF(D:D,D375,U:U)</f>
        <v>0</v>
      </c>
      <c r="W375">
        <f>U375/V375</f>
        <v>0</v>
      </c>
      <c r="X375">
        <f>VLOOKUP(C375,'S:\Risk Management\2. Derivatives Market\IMRManager\Instrument Mapping\[RiskFactorMapping.xlsx]Mapping'!$A:$B,2,FALSE)</f>
        <v>0</v>
      </c>
    </row>
    <row r="376" spans="1:24">
      <c r="A376">
        <v>29111675</v>
      </c>
      <c r="B376">
        <v>1000124</v>
      </c>
      <c r="C376" t="s">
        <v>57</v>
      </c>
      <c r="D376" t="s">
        <v>104</v>
      </c>
      <c r="E376" t="s">
        <v>119</v>
      </c>
      <c r="F376" t="s">
        <v>121</v>
      </c>
      <c r="G376">
        <v>69094</v>
      </c>
      <c r="H376" t="s">
        <v>160</v>
      </c>
      <c r="I376" t="s">
        <v>289</v>
      </c>
      <c r="J376" t="s">
        <v>377</v>
      </c>
      <c r="K376">
        <v>95245516</v>
      </c>
      <c r="L376">
        <v>601366341.399328</v>
      </c>
      <c r="M376">
        <v>14691</v>
      </c>
      <c r="N376">
        <v>927.568382</v>
      </c>
      <c r="O376">
        <v>923.085545</v>
      </c>
      <c r="P376">
        <v>938.112519</v>
      </c>
      <c r="Q376">
        <v>927.568382</v>
      </c>
      <c r="S376" t="s">
        <v>379</v>
      </c>
      <c r="T376" t="s">
        <v>754</v>
      </c>
      <c r="U376">
        <f>L376*M376</f>
        <v>0</v>
      </c>
      <c r="V376">
        <f>SUMIF(D:D,D376,U:U)</f>
        <v>0</v>
      </c>
      <c r="W376">
        <f>U376/V376</f>
        <v>0</v>
      </c>
      <c r="X376">
        <f>VLOOKUP(C376,'S:\Risk Management\2. Derivatives Market\IMRManager\Instrument Mapping\[RiskFactorMapping.xlsx]Mapping'!$A:$B,2,FALSE)</f>
        <v>0</v>
      </c>
    </row>
    <row r="377" spans="1:24">
      <c r="A377">
        <v>29111676</v>
      </c>
      <c r="B377">
        <v>1000124</v>
      </c>
      <c r="C377" t="s">
        <v>57</v>
      </c>
      <c r="D377" t="s">
        <v>104</v>
      </c>
      <c r="E377" t="s">
        <v>119</v>
      </c>
      <c r="F377" t="s">
        <v>121</v>
      </c>
      <c r="G377">
        <v>75498</v>
      </c>
      <c r="H377" t="s">
        <v>157</v>
      </c>
      <c r="I377" t="s">
        <v>286</v>
      </c>
      <c r="J377" t="s">
        <v>377</v>
      </c>
      <c r="K377">
        <v>95245516</v>
      </c>
      <c r="L377">
        <v>4048116892.51523</v>
      </c>
      <c r="M377">
        <v>1312</v>
      </c>
      <c r="N377">
        <v>557.625134</v>
      </c>
      <c r="O377">
        <v>555.500038</v>
      </c>
      <c r="P377">
        <v>580.151149</v>
      </c>
      <c r="Q377">
        <v>557.625134</v>
      </c>
      <c r="S377" t="s">
        <v>379</v>
      </c>
      <c r="T377" t="s">
        <v>755</v>
      </c>
      <c r="U377">
        <f>L377*M377</f>
        <v>0</v>
      </c>
      <c r="V377">
        <f>SUMIF(D:D,D377,U:U)</f>
        <v>0</v>
      </c>
      <c r="W377">
        <f>U377/V377</f>
        <v>0</v>
      </c>
      <c r="X377">
        <f>VLOOKUP(C377,'S:\Risk Management\2. Derivatives Market\IMRManager\Instrument Mapping\[RiskFactorMapping.xlsx]Mapping'!$A:$B,2,FALSE)</f>
        <v>0</v>
      </c>
    </row>
    <row r="378" spans="1:24">
      <c r="A378">
        <v>29111677</v>
      </c>
      <c r="B378">
        <v>1000125</v>
      </c>
      <c r="C378" t="s">
        <v>58</v>
      </c>
      <c r="D378" t="s">
        <v>105</v>
      </c>
      <c r="E378" t="s">
        <v>119</v>
      </c>
      <c r="F378" t="s">
        <v>121</v>
      </c>
      <c r="G378">
        <v>193</v>
      </c>
      <c r="H378" t="s">
        <v>190</v>
      </c>
      <c r="I378" t="s">
        <v>319</v>
      </c>
      <c r="J378" t="s">
        <v>377</v>
      </c>
      <c r="K378">
        <v>33854183</v>
      </c>
      <c r="L378">
        <v>244862284.621999</v>
      </c>
      <c r="M378">
        <v>13308</v>
      </c>
      <c r="N378">
        <v>962.547902</v>
      </c>
      <c r="O378">
        <v>955.604364</v>
      </c>
      <c r="P378">
        <v>968.551169</v>
      </c>
      <c r="Q378">
        <v>962.547902</v>
      </c>
      <c r="S378" t="s">
        <v>379</v>
      </c>
      <c r="T378" t="s">
        <v>756</v>
      </c>
      <c r="U378">
        <f>L378*M378</f>
        <v>0</v>
      </c>
      <c r="V378">
        <f>SUMIF(D:D,D378,U:U)</f>
        <v>0</v>
      </c>
      <c r="W378">
        <f>U378/V378</f>
        <v>0</v>
      </c>
      <c r="X378">
        <f>VLOOKUP(C378,'S:\Risk Management\2. Derivatives Market\IMRManager\Instrument Mapping\[RiskFactorMapping.xlsx]Mapping'!$A:$B,2,FALSE)</f>
        <v>0</v>
      </c>
    </row>
    <row r="379" spans="1:24">
      <c r="A379">
        <v>29111678</v>
      </c>
      <c r="B379">
        <v>1000125</v>
      </c>
      <c r="C379" t="s">
        <v>58</v>
      </c>
      <c r="D379" t="s">
        <v>105</v>
      </c>
      <c r="E379" t="s">
        <v>119</v>
      </c>
      <c r="F379" t="s">
        <v>121</v>
      </c>
      <c r="G379">
        <v>201</v>
      </c>
      <c r="H379" t="s">
        <v>156</v>
      </c>
      <c r="I379" t="s">
        <v>285</v>
      </c>
      <c r="J379" t="s">
        <v>377</v>
      </c>
      <c r="K379">
        <v>33854183</v>
      </c>
      <c r="L379">
        <v>444590907.525072</v>
      </c>
      <c r="M379">
        <v>27011</v>
      </c>
      <c r="N379">
        <v>3547.226351</v>
      </c>
      <c r="O379">
        <v>3547.226351</v>
      </c>
      <c r="P379">
        <v>3608.161267</v>
      </c>
      <c r="Q379">
        <v>3547.226351</v>
      </c>
      <c r="S379" t="s">
        <v>379</v>
      </c>
      <c r="T379" t="s">
        <v>757</v>
      </c>
      <c r="U379">
        <f>L379*M379</f>
        <v>0</v>
      </c>
      <c r="V379">
        <f>SUMIF(D:D,D379,U:U)</f>
        <v>0</v>
      </c>
      <c r="W379">
        <f>U379/V379</f>
        <v>0</v>
      </c>
      <c r="X379">
        <f>VLOOKUP(C379,'S:\Risk Management\2. Derivatives Market\IMRManager\Instrument Mapping\[RiskFactorMapping.xlsx]Mapping'!$A:$B,2,FALSE)</f>
        <v>0</v>
      </c>
    </row>
    <row r="380" spans="1:24">
      <c r="A380">
        <v>29111679</v>
      </c>
      <c r="B380">
        <v>1000125</v>
      </c>
      <c r="C380" t="s">
        <v>58</v>
      </c>
      <c r="D380" t="s">
        <v>105</v>
      </c>
      <c r="E380" t="s">
        <v>119</v>
      </c>
      <c r="F380" t="s">
        <v>121</v>
      </c>
      <c r="G380">
        <v>209</v>
      </c>
      <c r="H380" t="s">
        <v>177</v>
      </c>
      <c r="I380" t="s">
        <v>306</v>
      </c>
      <c r="J380" t="s">
        <v>377</v>
      </c>
      <c r="K380">
        <v>33854183</v>
      </c>
      <c r="L380">
        <v>1284985392.67533</v>
      </c>
      <c r="M380">
        <v>32305</v>
      </c>
      <c r="N380">
        <v>12261.838695</v>
      </c>
      <c r="O380">
        <v>12227.298304</v>
      </c>
      <c r="P380">
        <v>12371.912467</v>
      </c>
      <c r="Q380">
        <v>12261.838695</v>
      </c>
      <c r="S380" t="s">
        <v>379</v>
      </c>
      <c r="T380" t="s">
        <v>758</v>
      </c>
      <c r="U380">
        <f>L380*M380</f>
        <v>0</v>
      </c>
      <c r="V380">
        <f>SUMIF(D:D,D380,U:U)</f>
        <v>0</v>
      </c>
      <c r="W380">
        <f>U380/V380</f>
        <v>0</v>
      </c>
      <c r="X380">
        <f>VLOOKUP(C380,'S:\Risk Management\2. Derivatives Market\IMRManager\Instrument Mapping\[RiskFactorMapping.xlsx]Mapping'!$A:$B,2,FALSE)</f>
        <v>0</v>
      </c>
    </row>
    <row r="381" spans="1:24">
      <c r="A381">
        <v>29111680</v>
      </c>
      <c r="B381">
        <v>1000125</v>
      </c>
      <c r="C381" t="s">
        <v>58</v>
      </c>
      <c r="D381" t="s">
        <v>105</v>
      </c>
      <c r="E381" t="s">
        <v>119</v>
      </c>
      <c r="F381" t="s">
        <v>121</v>
      </c>
      <c r="G381">
        <v>213</v>
      </c>
      <c r="H381" t="s">
        <v>171</v>
      </c>
      <c r="I381" t="s">
        <v>300</v>
      </c>
      <c r="J381" t="s">
        <v>377</v>
      </c>
      <c r="K381">
        <v>33854183</v>
      </c>
      <c r="L381">
        <v>828060648.099764</v>
      </c>
      <c r="M381">
        <v>21827</v>
      </c>
      <c r="N381">
        <v>5338.802524</v>
      </c>
      <c r="O381">
        <v>5264.934454</v>
      </c>
      <c r="P381">
        <v>5414.138171</v>
      </c>
      <c r="Q381">
        <v>5338.802524</v>
      </c>
      <c r="S381" t="s">
        <v>379</v>
      </c>
      <c r="T381" t="s">
        <v>759</v>
      </c>
      <c r="U381">
        <f>L381*M381</f>
        <v>0</v>
      </c>
      <c r="V381">
        <f>SUMIF(D:D,D381,U:U)</f>
        <v>0</v>
      </c>
      <c r="W381">
        <f>U381/V381</f>
        <v>0</v>
      </c>
      <c r="X381">
        <f>VLOOKUP(C381,'S:\Risk Management\2. Derivatives Market\IMRManager\Instrument Mapping\[RiskFactorMapping.xlsx]Mapping'!$A:$B,2,FALSE)</f>
        <v>0</v>
      </c>
    </row>
    <row r="382" spans="1:24">
      <c r="A382">
        <v>29111681</v>
      </c>
      <c r="B382">
        <v>1000125</v>
      </c>
      <c r="C382" t="s">
        <v>58</v>
      </c>
      <c r="D382" t="s">
        <v>105</v>
      </c>
      <c r="E382" t="s">
        <v>119</v>
      </c>
      <c r="F382" t="s">
        <v>121</v>
      </c>
      <c r="G382">
        <v>264</v>
      </c>
      <c r="H382" t="s">
        <v>158</v>
      </c>
      <c r="I382" t="s">
        <v>287</v>
      </c>
      <c r="J382" t="s">
        <v>377</v>
      </c>
      <c r="K382">
        <v>33854183</v>
      </c>
      <c r="L382">
        <v>3364586598.77446</v>
      </c>
      <c r="M382">
        <v>1742</v>
      </c>
      <c r="N382">
        <v>1731.280844</v>
      </c>
      <c r="O382">
        <v>1728.299305</v>
      </c>
      <c r="P382">
        <v>1743.207004</v>
      </c>
      <c r="Q382">
        <v>1731.280844</v>
      </c>
      <c r="S382" t="s">
        <v>379</v>
      </c>
      <c r="T382" t="s">
        <v>760</v>
      </c>
      <c r="U382">
        <f>L382*M382</f>
        <v>0</v>
      </c>
      <c r="V382">
        <f>SUMIF(D:D,D382,U:U)</f>
        <v>0</v>
      </c>
      <c r="W382">
        <f>U382/V382</f>
        <v>0</v>
      </c>
      <c r="X382">
        <f>VLOOKUP(C382,'S:\Risk Management\2. Derivatives Market\IMRManager\Instrument Mapping\[RiskFactorMapping.xlsx]Mapping'!$A:$B,2,FALSE)</f>
        <v>0</v>
      </c>
    </row>
    <row r="383" spans="1:24">
      <c r="A383">
        <v>29111682</v>
      </c>
      <c r="B383">
        <v>1000125</v>
      </c>
      <c r="C383" t="s">
        <v>58</v>
      </c>
      <c r="D383" t="s">
        <v>105</v>
      </c>
      <c r="E383" t="s">
        <v>119</v>
      </c>
      <c r="F383" t="s">
        <v>121</v>
      </c>
      <c r="G383">
        <v>356</v>
      </c>
      <c r="H383" t="s">
        <v>167</v>
      </c>
      <c r="I383" t="s">
        <v>296</v>
      </c>
      <c r="J383" t="s">
        <v>377</v>
      </c>
      <c r="K383">
        <v>33854183</v>
      </c>
      <c r="L383">
        <v>46643309.952085</v>
      </c>
      <c r="M383">
        <v>373012</v>
      </c>
      <c r="N383">
        <v>5139.250984</v>
      </c>
      <c r="O383">
        <v>5015.086266</v>
      </c>
      <c r="P383">
        <v>5182.306326</v>
      </c>
      <c r="Q383">
        <v>5139.250984</v>
      </c>
      <c r="S383" t="s">
        <v>379</v>
      </c>
      <c r="T383" t="s">
        <v>761</v>
      </c>
      <c r="U383">
        <f>L383*M383</f>
        <v>0</v>
      </c>
      <c r="V383">
        <f>SUMIF(D:D,D383,U:U)</f>
        <v>0</v>
      </c>
      <c r="W383">
        <f>U383/V383</f>
        <v>0</v>
      </c>
      <c r="X383">
        <f>VLOOKUP(C383,'S:\Risk Management\2. Derivatives Market\IMRManager\Instrument Mapping\[RiskFactorMapping.xlsx]Mapping'!$A:$B,2,FALSE)</f>
        <v>0</v>
      </c>
    </row>
    <row r="384" spans="1:24">
      <c r="A384">
        <v>29111683</v>
      </c>
      <c r="B384">
        <v>1000125</v>
      </c>
      <c r="C384" t="s">
        <v>58</v>
      </c>
      <c r="D384" t="s">
        <v>105</v>
      </c>
      <c r="E384" t="s">
        <v>119</v>
      </c>
      <c r="F384" t="s">
        <v>121</v>
      </c>
      <c r="G384">
        <v>611</v>
      </c>
      <c r="H384" t="s">
        <v>137</v>
      </c>
      <c r="I384" t="s">
        <v>266</v>
      </c>
      <c r="J384" t="s">
        <v>377</v>
      </c>
      <c r="K384">
        <v>33854183</v>
      </c>
      <c r="L384">
        <v>147514111.836</v>
      </c>
      <c r="M384">
        <v>28600</v>
      </c>
      <c r="N384">
        <v>1246.198615</v>
      </c>
      <c r="O384">
        <v>1237.483939</v>
      </c>
      <c r="P384">
        <v>1272.211922</v>
      </c>
      <c r="Q384">
        <v>1246.198615</v>
      </c>
      <c r="S384" t="s">
        <v>379</v>
      </c>
      <c r="T384" t="s">
        <v>762</v>
      </c>
      <c r="U384">
        <f>L384*M384</f>
        <v>0</v>
      </c>
      <c r="V384">
        <f>SUMIF(D:D,D384,U:U)</f>
        <v>0</v>
      </c>
      <c r="W384">
        <f>U384/V384</f>
        <v>0</v>
      </c>
      <c r="X384">
        <f>VLOOKUP(C384,'S:\Risk Management\2. Derivatives Market\IMRManager\Instrument Mapping\[RiskFactorMapping.xlsx]Mapping'!$A:$B,2,FALSE)</f>
        <v>0</v>
      </c>
    </row>
    <row r="385" spans="1:24">
      <c r="A385">
        <v>29111684</v>
      </c>
      <c r="B385">
        <v>1000125</v>
      </c>
      <c r="C385" t="s">
        <v>58</v>
      </c>
      <c r="D385" t="s">
        <v>105</v>
      </c>
      <c r="E385" t="s">
        <v>119</v>
      </c>
      <c r="F385" t="s">
        <v>121</v>
      </c>
      <c r="G385">
        <v>780</v>
      </c>
      <c r="H385" t="s">
        <v>186</v>
      </c>
      <c r="I385" t="s">
        <v>315</v>
      </c>
      <c r="J385" t="s">
        <v>377</v>
      </c>
      <c r="K385">
        <v>33854183</v>
      </c>
      <c r="L385">
        <v>476035181.510526</v>
      </c>
      <c r="M385">
        <v>28800</v>
      </c>
      <c r="N385">
        <v>4049.665953</v>
      </c>
      <c r="O385">
        <v>4021.543273</v>
      </c>
      <c r="P385">
        <v>4073.570231</v>
      </c>
      <c r="Q385">
        <v>4049.665953</v>
      </c>
      <c r="S385" t="s">
        <v>379</v>
      </c>
      <c r="T385" t="s">
        <v>763</v>
      </c>
      <c r="U385">
        <f>L385*M385</f>
        <v>0</v>
      </c>
      <c r="V385">
        <f>SUMIF(D:D,D385,U:U)</f>
        <v>0</v>
      </c>
      <c r="W385">
        <f>U385/V385</f>
        <v>0</v>
      </c>
      <c r="X385">
        <f>VLOOKUP(C385,'S:\Risk Management\2. Derivatives Market\IMRManager\Instrument Mapping\[RiskFactorMapping.xlsx]Mapping'!$A:$B,2,FALSE)</f>
        <v>0</v>
      </c>
    </row>
    <row r="386" spans="1:24">
      <c r="A386">
        <v>29111685</v>
      </c>
      <c r="B386">
        <v>1000125</v>
      </c>
      <c r="C386" t="s">
        <v>58</v>
      </c>
      <c r="D386" t="s">
        <v>105</v>
      </c>
      <c r="E386" t="s">
        <v>119</v>
      </c>
      <c r="F386" t="s">
        <v>121</v>
      </c>
      <c r="G386">
        <v>1172</v>
      </c>
      <c r="H386" t="s">
        <v>129</v>
      </c>
      <c r="I386" t="s">
        <v>258</v>
      </c>
      <c r="J386" t="s">
        <v>377</v>
      </c>
      <c r="K386">
        <v>33854183</v>
      </c>
      <c r="L386">
        <v>5094065805.51612</v>
      </c>
      <c r="M386">
        <v>9736</v>
      </c>
      <c r="N386">
        <v>14649.83653</v>
      </c>
      <c r="O386">
        <v>14612.218831</v>
      </c>
      <c r="P386">
        <v>14756.670794</v>
      </c>
      <c r="Q386">
        <v>14649.83653</v>
      </c>
      <c r="S386" t="s">
        <v>379</v>
      </c>
      <c r="T386" t="s">
        <v>764</v>
      </c>
      <c r="U386">
        <f>L386*M386</f>
        <v>0</v>
      </c>
      <c r="V386">
        <f>SUMIF(D:D,D386,U:U)</f>
        <v>0</v>
      </c>
      <c r="W386">
        <f>U386/V386</f>
        <v>0</v>
      </c>
      <c r="X386">
        <f>VLOOKUP(C386,'S:\Risk Management\2. Derivatives Market\IMRManager\Instrument Mapping\[RiskFactorMapping.xlsx]Mapping'!$A:$B,2,FALSE)</f>
        <v>0</v>
      </c>
    </row>
    <row r="387" spans="1:24">
      <c r="A387">
        <v>29111686</v>
      </c>
      <c r="B387">
        <v>1000125</v>
      </c>
      <c r="C387" t="s">
        <v>58</v>
      </c>
      <c r="D387" t="s">
        <v>105</v>
      </c>
      <c r="E387" t="s">
        <v>119</v>
      </c>
      <c r="F387" t="s">
        <v>121</v>
      </c>
      <c r="G387">
        <v>1181</v>
      </c>
      <c r="H387" t="s">
        <v>172</v>
      </c>
      <c r="I387" t="s">
        <v>301</v>
      </c>
      <c r="J387" t="s">
        <v>377</v>
      </c>
      <c r="K387">
        <v>33854183</v>
      </c>
      <c r="L387">
        <v>254432425.95102</v>
      </c>
      <c r="M387">
        <v>18054</v>
      </c>
      <c r="N387">
        <v>1356.855375</v>
      </c>
      <c r="O387">
        <v>1335.436089</v>
      </c>
      <c r="P387">
        <v>1397.890217</v>
      </c>
      <c r="Q387">
        <v>1356.855375</v>
      </c>
      <c r="S387" t="s">
        <v>379</v>
      </c>
      <c r="T387" t="s">
        <v>765</v>
      </c>
      <c r="U387">
        <f>L387*M387</f>
        <v>0</v>
      </c>
      <c r="V387">
        <f>SUMIF(D:D,D387,U:U)</f>
        <v>0</v>
      </c>
      <c r="W387">
        <f>U387/V387</f>
        <v>0</v>
      </c>
      <c r="X387">
        <f>VLOOKUP(C387,'S:\Risk Management\2. Derivatives Market\IMRManager\Instrument Mapping\[RiskFactorMapping.xlsx]Mapping'!$A:$B,2,FALSE)</f>
        <v>0</v>
      </c>
    </row>
    <row r="388" spans="1:24">
      <c r="A388">
        <v>29111687</v>
      </c>
      <c r="B388">
        <v>1000125</v>
      </c>
      <c r="C388" t="s">
        <v>58</v>
      </c>
      <c r="D388" t="s">
        <v>105</v>
      </c>
      <c r="E388" t="s">
        <v>119</v>
      </c>
      <c r="F388" t="s">
        <v>121</v>
      </c>
      <c r="G388">
        <v>1294</v>
      </c>
      <c r="H388" t="s">
        <v>180</v>
      </c>
      <c r="I388" t="s">
        <v>309</v>
      </c>
      <c r="J388" t="s">
        <v>377</v>
      </c>
      <c r="K388">
        <v>33854183</v>
      </c>
      <c r="L388">
        <v>339475381.835592</v>
      </c>
      <c r="M388">
        <v>23991</v>
      </c>
      <c r="N388">
        <v>2405.715679</v>
      </c>
      <c r="O388">
        <v>2400.300788</v>
      </c>
      <c r="P388">
        <v>2424.36697</v>
      </c>
      <c r="Q388">
        <v>2405.715679</v>
      </c>
      <c r="S388" t="s">
        <v>379</v>
      </c>
      <c r="T388" t="s">
        <v>766</v>
      </c>
      <c r="U388">
        <f>L388*M388</f>
        <v>0</v>
      </c>
      <c r="V388">
        <f>SUMIF(D:D,D388,U:U)</f>
        <v>0</v>
      </c>
      <c r="W388">
        <f>U388/V388</f>
        <v>0</v>
      </c>
      <c r="X388">
        <f>VLOOKUP(C388,'S:\Risk Management\2. Derivatives Market\IMRManager\Instrument Mapping\[RiskFactorMapping.xlsx]Mapping'!$A:$B,2,FALSE)</f>
        <v>0</v>
      </c>
    </row>
    <row r="389" spans="1:24">
      <c r="A389">
        <v>29111688</v>
      </c>
      <c r="B389">
        <v>1000125</v>
      </c>
      <c r="C389" t="s">
        <v>58</v>
      </c>
      <c r="D389" t="s">
        <v>105</v>
      </c>
      <c r="E389" t="s">
        <v>119</v>
      </c>
      <c r="F389" t="s">
        <v>121</v>
      </c>
      <c r="G389">
        <v>1415</v>
      </c>
      <c r="H389" t="s">
        <v>139</v>
      </c>
      <c r="I389" t="s">
        <v>268</v>
      </c>
      <c r="J389" t="s">
        <v>377</v>
      </c>
      <c r="K389">
        <v>33854183</v>
      </c>
      <c r="L389">
        <v>384775271.986684</v>
      </c>
      <c r="M389">
        <v>15267</v>
      </c>
      <c r="N389">
        <v>1735.195936</v>
      </c>
      <c r="O389">
        <v>1727.012658</v>
      </c>
      <c r="P389">
        <v>1823.052519</v>
      </c>
      <c r="Q389">
        <v>1735.195936</v>
      </c>
      <c r="S389" t="s">
        <v>379</v>
      </c>
      <c r="T389" t="s">
        <v>767</v>
      </c>
      <c r="U389">
        <f>L389*M389</f>
        <v>0</v>
      </c>
      <c r="V389">
        <f>SUMIF(D:D,D389,U:U)</f>
        <v>0</v>
      </c>
      <c r="W389">
        <f>U389/V389</f>
        <v>0</v>
      </c>
      <c r="X389">
        <f>VLOOKUP(C389,'S:\Risk Management\2. Derivatives Market\IMRManager\Instrument Mapping\[RiskFactorMapping.xlsx]Mapping'!$A:$B,2,FALSE)</f>
        <v>0</v>
      </c>
    </row>
    <row r="390" spans="1:24">
      <c r="A390">
        <v>29111689</v>
      </c>
      <c r="B390">
        <v>1000125</v>
      </c>
      <c r="C390" t="s">
        <v>58</v>
      </c>
      <c r="D390" t="s">
        <v>105</v>
      </c>
      <c r="E390" t="s">
        <v>119</v>
      </c>
      <c r="F390" t="s">
        <v>121</v>
      </c>
      <c r="G390">
        <v>1732</v>
      </c>
      <c r="H390" t="s">
        <v>168</v>
      </c>
      <c r="I390" t="s">
        <v>297</v>
      </c>
      <c r="J390" t="s">
        <v>377</v>
      </c>
      <c r="K390">
        <v>33854183</v>
      </c>
      <c r="L390">
        <v>740640959.75772</v>
      </c>
      <c r="M390">
        <v>85307</v>
      </c>
      <c r="N390">
        <v>18662.939925</v>
      </c>
      <c r="O390">
        <v>17874.041459</v>
      </c>
      <c r="P390">
        <v>18662.939925</v>
      </c>
      <c r="Q390">
        <v>18662.939925</v>
      </c>
      <c r="S390" t="s">
        <v>379</v>
      </c>
      <c r="T390" t="s">
        <v>768</v>
      </c>
      <c r="U390">
        <f>L390*M390</f>
        <v>0</v>
      </c>
      <c r="V390">
        <f>SUMIF(D:D,D390,U:U)</f>
        <v>0</v>
      </c>
      <c r="W390">
        <f>U390/V390</f>
        <v>0</v>
      </c>
      <c r="X390">
        <f>VLOOKUP(C390,'S:\Risk Management\2. Derivatives Market\IMRManager\Instrument Mapping\[RiskFactorMapping.xlsx]Mapping'!$A:$B,2,FALSE)</f>
        <v>0</v>
      </c>
    </row>
    <row r="391" spans="1:24">
      <c r="A391">
        <v>29111690</v>
      </c>
      <c r="B391">
        <v>1000125</v>
      </c>
      <c r="C391" t="s">
        <v>58</v>
      </c>
      <c r="D391" t="s">
        <v>105</v>
      </c>
      <c r="E391" t="s">
        <v>119</v>
      </c>
      <c r="F391" t="s">
        <v>121</v>
      </c>
      <c r="G391">
        <v>1852</v>
      </c>
      <c r="H391" t="s">
        <v>191</v>
      </c>
      <c r="I391" t="s">
        <v>320</v>
      </c>
      <c r="J391" t="s">
        <v>377</v>
      </c>
      <c r="K391">
        <v>33854183</v>
      </c>
      <c r="L391">
        <v>1829345884.83492</v>
      </c>
      <c r="M391">
        <v>21900</v>
      </c>
      <c r="N391">
        <v>11833.8921</v>
      </c>
      <c r="O391">
        <v>11824.165614</v>
      </c>
      <c r="P391">
        <v>12225.113008</v>
      </c>
      <c r="Q391">
        <v>11833.8921</v>
      </c>
      <c r="S391" t="s">
        <v>379</v>
      </c>
      <c r="T391" t="s">
        <v>769</v>
      </c>
      <c r="U391">
        <f>L391*M391</f>
        <v>0</v>
      </c>
      <c r="V391">
        <f>SUMIF(D:D,D391,U:U)</f>
        <v>0</v>
      </c>
      <c r="W391">
        <f>U391/V391</f>
        <v>0</v>
      </c>
      <c r="X391">
        <f>VLOOKUP(C391,'S:\Risk Management\2. Derivatives Market\IMRManager\Instrument Mapping\[RiskFactorMapping.xlsx]Mapping'!$A:$B,2,FALSE)</f>
        <v>0</v>
      </c>
    </row>
    <row r="392" spans="1:24">
      <c r="A392">
        <v>29111691</v>
      </c>
      <c r="B392">
        <v>1000125</v>
      </c>
      <c r="C392" t="s">
        <v>58</v>
      </c>
      <c r="D392" t="s">
        <v>105</v>
      </c>
      <c r="E392" t="s">
        <v>119</v>
      </c>
      <c r="F392" t="s">
        <v>121</v>
      </c>
      <c r="G392">
        <v>1923</v>
      </c>
      <c r="H392" t="s">
        <v>192</v>
      </c>
      <c r="I392" t="s">
        <v>321</v>
      </c>
      <c r="J392" t="s">
        <v>377</v>
      </c>
      <c r="K392">
        <v>33854183</v>
      </c>
      <c r="L392">
        <v>233649344.503512</v>
      </c>
      <c r="M392">
        <v>23550</v>
      </c>
      <c r="N392">
        <v>1625.335948</v>
      </c>
      <c r="O392">
        <v>1591.586934</v>
      </c>
      <c r="P392">
        <v>1636.102504</v>
      </c>
      <c r="Q392">
        <v>1625.335948</v>
      </c>
      <c r="S392" t="s">
        <v>379</v>
      </c>
      <c r="T392" t="s">
        <v>770</v>
      </c>
      <c r="U392">
        <f>L392*M392</f>
        <v>0</v>
      </c>
      <c r="V392">
        <f>SUMIF(D:D,D392,U:U)</f>
        <v>0</v>
      </c>
      <c r="W392">
        <f>U392/V392</f>
        <v>0</v>
      </c>
      <c r="X392">
        <f>VLOOKUP(C392,'S:\Risk Management\2. Derivatives Market\IMRManager\Instrument Mapping\[RiskFactorMapping.xlsx]Mapping'!$A:$B,2,FALSE)</f>
        <v>0</v>
      </c>
    </row>
    <row r="393" spans="1:24">
      <c r="A393">
        <v>29111692</v>
      </c>
      <c r="B393">
        <v>1000125</v>
      </c>
      <c r="C393" t="s">
        <v>58</v>
      </c>
      <c r="D393" t="s">
        <v>105</v>
      </c>
      <c r="E393" t="s">
        <v>119</v>
      </c>
      <c r="F393" t="s">
        <v>121</v>
      </c>
      <c r="G393">
        <v>2198</v>
      </c>
      <c r="H393" t="s">
        <v>174</v>
      </c>
      <c r="I393" t="s">
        <v>303</v>
      </c>
      <c r="J393" t="s">
        <v>377</v>
      </c>
      <c r="K393">
        <v>33854183</v>
      </c>
      <c r="L393">
        <v>892221391.71175</v>
      </c>
      <c r="M393">
        <v>5060</v>
      </c>
      <c r="N393">
        <v>1333.554628</v>
      </c>
      <c r="O393">
        <v>1326.965919</v>
      </c>
      <c r="P393">
        <v>1344.096561</v>
      </c>
      <c r="Q393">
        <v>1333.554628</v>
      </c>
      <c r="S393" t="s">
        <v>379</v>
      </c>
      <c r="T393" t="s">
        <v>771</v>
      </c>
      <c r="U393">
        <f>L393*M393</f>
        <v>0</v>
      </c>
      <c r="V393">
        <f>SUMIF(D:D,D393,U:U)</f>
        <v>0</v>
      </c>
      <c r="W393">
        <f>U393/V393</f>
        <v>0</v>
      </c>
      <c r="X393">
        <f>VLOOKUP(C393,'S:\Risk Management\2. Derivatives Market\IMRManager\Instrument Mapping\[RiskFactorMapping.xlsx]Mapping'!$A:$B,2,FALSE)</f>
        <v>0</v>
      </c>
    </row>
    <row r="394" spans="1:24">
      <c r="A394">
        <v>29111693</v>
      </c>
      <c r="B394">
        <v>1000125</v>
      </c>
      <c r="C394" t="s">
        <v>58</v>
      </c>
      <c r="D394" t="s">
        <v>105</v>
      </c>
      <c r="E394" t="s">
        <v>119</v>
      </c>
      <c r="F394" t="s">
        <v>121</v>
      </c>
      <c r="G394">
        <v>2496</v>
      </c>
      <c r="H394" t="s">
        <v>175</v>
      </c>
      <c r="I394" t="s">
        <v>304</v>
      </c>
      <c r="J394" t="s">
        <v>377</v>
      </c>
      <c r="K394">
        <v>33854183</v>
      </c>
      <c r="L394">
        <v>1779891324.9243</v>
      </c>
      <c r="M394">
        <v>8946</v>
      </c>
      <c r="N394">
        <v>4703.379724</v>
      </c>
      <c r="O394">
        <v>4703.379724</v>
      </c>
      <c r="P394">
        <v>4810.107433</v>
      </c>
      <c r="Q394">
        <v>4703.379724</v>
      </c>
      <c r="S394" t="s">
        <v>379</v>
      </c>
      <c r="T394" t="s">
        <v>772</v>
      </c>
      <c r="U394">
        <f>L394*M394</f>
        <v>0</v>
      </c>
      <c r="V394">
        <f>SUMIF(D:D,D394,U:U)</f>
        <v>0</v>
      </c>
      <c r="W394">
        <f>U394/V394</f>
        <v>0</v>
      </c>
      <c r="X394">
        <f>VLOOKUP(C394,'S:\Risk Management\2. Derivatives Market\IMRManager\Instrument Mapping\[RiskFactorMapping.xlsx]Mapping'!$A:$B,2,FALSE)</f>
        <v>0</v>
      </c>
    </row>
    <row r="395" spans="1:24">
      <c r="A395">
        <v>29111694</v>
      </c>
      <c r="B395">
        <v>1000125</v>
      </c>
      <c r="C395" t="s">
        <v>58</v>
      </c>
      <c r="D395" t="s">
        <v>105</v>
      </c>
      <c r="E395" t="s">
        <v>119</v>
      </c>
      <c r="F395" t="s">
        <v>121</v>
      </c>
      <c r="G395">
        <v>2820</v>
      </c>
      <c r="H395" t="s">
        <v>178</v>
      </c>
      <c r="I395" t="s">
        <v>307</v>
      </c>
      <c r="J395" t="s">
        <v>377</v>
      </c>
      <c r="K395">
        <v>33854183</v>
      </c>
      <c r="L395">
        <v>551733732.207409</v>
      </c>
      <c r="M395">
        <v>26062</v>
      </c>
      <c r="N395">
        <v>4247.41738</v>
      </c>
      <c r="O395">
        <v>4221.830529</v>
      </c>
      <c r="P395">
        <v>4342.430976</v>
      </c>
      <c r="Q395">
        <v>4247.41738</v>
      </c>
      <c r="S395" t="s">
        <v>379</v>
      </c>
      <c r="T395" t="s">
        <v>773</v>
      </c>
      <c r="U395">
        <f>L395*M395</f>
        <v>0</v>
      </c>
      <c r="V395">
        <f>SUMIF(D:D,D395,U:U)</f>
        <v>0</v>
      </c>
      <c r="W395">
        <f>U395/V395</f>
        <v>0</v>
      </c>
      <c r="X395">
        <f>VLOOKUP(C395,'S:\Risk Management\2. Derivatives Market\IMRManager\Instrument Mapping\[RiskFactorMapping.xlsx]Mapping'!$A:$B,2,FALSE)</f>
        <v>0</v>
      </c>
    </row>
    <row r="396" spans="1:24">
      <c r="A396">
        <v>29111695</v>
      </c>
      <c r="B396">
        <v>1000125</v>
      </c>
      <c r="C396" t="s">
        <v>58</v>
      </c>
      <c r="D396" t="s">
        <v>105</v>
      </c>
      <c r="E396" t="s">
        <v>119</v>
      </c>
      <c r="F396" t="s">
        <v>121</v>
      </c>
      <c r="G396">
        <v>3167</v>
      </c>
      <c r="H396" t="s">
        <v>132</v>
      </c>
      <c r="I396" t="s">
        <v>261</v>
      </c>
      <c r="J396" t="s">
        <v>377</v>
      </c>
      <c r="K396">
        <v>33854183</v>
      </c>
      <c r="L396">
        <v>499636951.610742</v>
      </c>
      <c r="M396">
        <v>19242</v>
      </c>
      <c r="N396">
        <v>2839.830523</v>
      </c>
      <c r="O396">
        <v>2839.830523</v>
      </c>
      <c r="P396">
        <v>2879.383302</v>
      </c>
      <c r="Q396">
        <v>2839.830523</v>
      </c>
      <c r="S396" t="s">
        <v>379</v>
      </c>
      <c r="T396" t="s">
        <v>774</v>
      </c>
      <c r="U396">
        <f>L396*M396</f>
        <v>0</v>
      </c>
      <c r="V396">
        <f>SUMIF(D:D,D396,U:U)</f>
        <v>0</v>
      </c>
      <c r="W396">
        <f>U396/V396</f>
        <v>0</v>
      </c>
      <c r="X396">
        <f>VLOOKUP(C396,'S:\Risk Management\2. Derivatives Market\IMRManager\Instrument Mapping\[RiskFactorMapping.xlsx]Mapping'!$A:$B,2,FALSE)</f>
        <v>0</v>
      </c>
    </row>
    <row r="397" spans="1:24">
      <c r="A397">
        <v>29111696</v>
      </c>
      <c r="B397">
        <v>1000125</v>
      </c>
      <c r="C397" t="s">
        <v>58</v>
      </c>
      <c r="D397" t="s">
        <v>105</v>
      </c>
      <c r="E397" t="s">
        <v>119</v>
      </c>
      <c r="F397" t="s">
        <v>121</v>
      </c>
      <c r="G397">
        <v>3983</v>
      </c>
      <c r="H397" t="s">
        <v>184</v>
      </c>
      <c r="I397" t="s">
        <v>313</v>
      </c>
      <c r="J397" t="s">
        <v>377</v>
      </c>
      <c r="K397">
        <v>33854183</v>
      </c>
      <c r="L397">
        <v>90097425.56266201</v>
      </c>
      <c r="M397">
        <v>479444</v>
      </c>
      <c r="N397">
        <v>12759.625627</v>
      </c>
      <c r="O397">
        <v>12689.233236</v>
      </c>
      <c r="P397">
        <v>12814.342738</v>
      </c>
      <c r="Q397">
        <v>12759.625627</v>
      </c>
      <c r="S397" t="s">
        <v>379</v>
      </c>
      <c r="T397" t="s">
        <v>775</v>
      </c>
      <c r="U397">
        <f>L397*M397</f>
        <v>0</v>
      </c>
      <c r="V397">
        <f>SUMIF(D:D,D397,U:U)</f>
        <v>0</v>
      </c>
      <c r="W397">
        <f>U397/V397</f>
        <v>0</v>
      </c>
      <c r="X397">
        <f>VLOOKUP(C397,'S:\Risk Management\2. Derivatives Market\IMRManager\Instrument Mapping\[RiskFactorMapping.xlsx]Mapping'!$A:$B,2,FALSE)</f>
        <v>0</v>
      </c>
    </row>
    <row r="398" spans="1:24">
      <c r="A398">
        <v>29111697</v>
      </c>
      <c r="B398">
        <v>1000125</v>
      </c>
      <c r="C398" t="s">
        <v>58</v>
      </c>
      <c r="D398" t="s">
        <v>105</v>
      </c>
      <c r="E398" t="s">
        <v>119</v>
      </c>
      <c r="F398" t="s">
        <v>121</v>
      </c>
      <c r="G398">
        <v>4430</v>
      </c>
      <c r="H398" t="s">
        <v>127</v>
      </c>
      <c r="I398" t="s">
        <v>256</v>
      </c>
      <c r="J398" t="s">
        <v>377</v>
      </c>
      <c r="K398">
        <v>33854183</v>
      </c>
      <c r="L398">
        <v>314619598.179348</v>
      </c>
      <c r="M398">
        <v>13380</v>
      </c>
      <c r="N398">
        <v>1243.453496</v>
      </c>
      <c r="O398">
        <v>1219.569524</v>
      </c>
      <c r="P398">
        <v>1263.89892</v>
      </c>
      <c r="Q398">
        <v>1243.453496</v>
      </c>
      <c r="S398" t="s">
        <v>379</v>
      </c>
      <c r="T398" t="s">
        <v>776</v>
      </c>
      <c r="U398">
        <f>L398*M398</f>
        <v>0</v>
      </c>
      <c r="V398">
        <f>SUMIF(D:D,D398,U:U)</f>
        <v>0</v>
      </c>
      <c r="W398">
        <f>U398/V398</f>
        <v>0</v>
      </c>
      <c r="X398">
        <f>VLOOKUP(C398,'S:\Risk Management\2. Derivatives Market\IMRManager\Instrument Mapping\[RiskFactorMapping.xlsx]Mapping'!$A:$B,2,FALSE)</f>
        <v>0</v>
      </c>
    </row>
    <row r="399" spans="1:24">
      <c r="A399">
        <v>29111698</v>
      </c>
      <c r="B399">
        <v>1000125</v>
      </c>
      <c r="C399" t="s">
        <v>58</v>
      </c>
      <c r="D399" t="s">
        <v>105</v>
      </c>
      <c r="E399" t="s">
        <v>119</v>
      </c>
      <c r="F399" t="s">
        <v>121</v>
      </c>
      <c r="G399">
        <v>12446</v>
      </c>
      <c r="H399" t="s">
        <v>193</v>
      </c>
      <c r="I399" t="s">
        <v>322</v>
      </c>
      <c r="J399" t="s">
        <v>377</v>
      </c>
      <c r="K399">
        <v>33854183</v>
      </c>
      <c r="L399">
        <v>132940676.194992</v>
      </c>
      <c r="M399">
        <v>44536</v>
      </c>
      <c r="N399">
        <v>1748.866884</v>
      </c>
      <c r="O399">
        <v>1724.520345</v>
      </c>
      <c r="P399">
        <v>1774.666362</v>
      </c>
      <c r="Q399">
        <v>1748.866884</v>
      </c>
      <c r="S399" t="s">
        <v>379</v>
      </c>
      <c r="T399" t="s">
        <v>777</v>
      </c>
      <c r="U399">
        <f>L399*M399</f>
        <v>0</v>
      </c>
      <c r="V399">
        <f>SUMIF(D:D,D399,U:U)</f>
        <v>0</v>
      </c>
      <c r="W399">
        <f>U399/V399</f>
        <v>0</v>
      </c>
      <c r="X399">
        <f>VLOOKUP(C399,'S:\Risk Management\2. Derivatives Market\IMRManager\Instrument Mapping\[RiskFactorMapping.xlsx]Mapping'!$A:$B,2,FALSE)</f>
        <v>0</v>
      </c>
    </row>
    <row r="400" spans="1:24">
      <c r="A400">
        <v>29111699</v>
      </c>
      <c r="B400">
        <v>1000125</v>
      </c>
      <c r="C400" t="s">
        <v>58</v>
      </c>
      <c r="D400" t="s">
        <v>105</v>
      </c>
      <c r="E400" t="s">
        <v>119</v>
      </c>
      <c r="F400" t="s">
        <v>121</v>
      </c>
      <c r="G400">
        <v>12511</v>
      </c>
      <c r="H400" t="s">
        <v>169</v>
      </c>
      <c r="I400" t="s">
        <v>298</v>
      </c>
      <c r="J400" t="s">
        <v>377</v>
      </c>
      <c r="K400">
        <v>33854183</v>
      </c>
      <c r="L400">
        <v>131626183.942316</v>
      </c>
      <c r="M400">
        <v>101100</v>
      </c>
      <c r="N400">
        <v>3930.80146</v>
      </c>
      <c r="O400">
        <v>3866.298991</v>
      </c>
      <c r="P400">
        <v>3930.80146</v>
      </c>
      <c r="Q400">
        <v>3930.80146</v>
      </c>
      <c r="S400" t="s">
        <v>379</v>
      </c>
      <c r="T400" t="s">
        <v>778</v>
      </c>
      <c r="U400">
        <f>L400*M400</f>
        <v>0</v>
      </c>
      <c r="V400">
        <f>SUMIF(D:D,D400,U:U)</f>
        <v>0</v>
      </c>
      <c r="W400">
        <f>U400/V400</f>
        <v>0</v>
      </c>
      <c r="X400">
        <f>VLOOKUP(C400,'S:\Risk Management\2. Derivatives Market\IMRManager\Instrument Mapping\[RiskFactorMapping.xlsx]Mapping'!$A:$B,2,FALSE)</f>
        <v>0</v>
      </c>
    </row>
    <row r="401" spans="1:24">
      <c r="A401">
        <v>29111700</v>
      </c>
      <c r="B401">
        <v>1000125</v>
      </c>
      <c r="C401" t="s">
        <v>58</v>
      </c>
      <c r="D401" t="s">
        <v>105</v>
      </c>
      <c r="E401" t="s">
        <v>119</v>
      </c>
      <c r="F401" t="s">
        <v>121</v>
      </c>
      <c r="G401">
        <v>12917</v>
      </c>
      <c r="H401" t="s">
        <v>194</v>
      </c>
      <c r="I401" t="s">
        <v>323</v>
      </c>
      <c r="J401" t="s">
        <v>377</v>
      </c>
      <c r="K401">
        <v>33854183</v>
      </c>
      <c r="L401">
        <v>591754630.010772</v>
      </c>
      <c r="M401">
        <v>15100</v>
      </c>
      <c r="N401">
        <v>2639.406454</v>
      </c>
      <c r="O401">
        <v>2639.406454</v>
      </c>
      <c r="P401">
        <v>2664.926543</v>
      </c>
      <c r="Q401">
        <v>2639.406454</v>
      </c>
      <c r="S401" t="s">
        <v>379</v>
      </c>
      <c r="T401" t="s">
        <v>779</v>
      </c>
      <c r="U401">
        <f>L401*M401</f>
        <v>0</v>
      </c>
      <c r="V401">
        <f>SUMIF(D:D,D401,U:U)</f>
        <v>0</v>
      </c>
      <c r="W401">
        <f>U401/V401</f>
        <v>0</v>
      </c>
      <c r="X401">
        <f>VLOOKUP(C401,'S:\Risk Management\2. Derivatives Market\IMRManager\Instrument Mapping\[RiskFactorMapping.xlsx]Mapping'!$A:$B,2,FALSE)</f>
        <v>0</v>
      </c>
    </row>
    <row r="402" spans="1:24">
      <c r="A402">
        <v>29111701</v>
      </c>
      <c r="B402">
        <v>1000125</v>
      </c>
      <c r="C402" t="s">
        <v>58</v>
      </c>
      <c r="D402" t="s">
        <v>105</v>
      </c>
      <c r="E402" t="s">
        <v>119</v>
      </c>
      <c r="F402" t="s">
        <v>121</v>
      </c>
      <c r="G402">
        <v>14713</v>
      </c>
      <c r="H402" t="s">
        <v>195</v>
      </c>
      <c r="I402" t="s">
        <v>324</v>
      </c>
      <c r="J402" t="s">
        <v>377</v>
      </c>
      <c r="K402">
        <v>33854183</v>
      </c>
      <c r="L402">
        <v>858293120.241774</v>
      </c>
      <c r="M402">
        <v>8039</v>
      </c>
      <c r="N402">
        <v>2038.099219</v>
      </c>
      <c r="O402">
        <v>2021.619999</v>
      </c>
      <c r="P402">
        <v>2047.226171</v>
      </c>
      <c r="Q402">
        <v>2038.099219</v>
      </c>
      <c r="S402" t="s">
        <v>379</v>
      </c>
      <c r="T402" t="s">
        <v>780</v>
      </c>
      <c r="U402">
        <f>L402*M402</f>
        <v>0</v>
      </c>
      <c r="V402">
        <f>SUMIF(D:D,D402,U:U)</f>
        <v>0</v>
      </c>
      <c r="W402">
        <f>U402/V402</f>
        <v>0</v>
      </c>
      <c r="X402">
        <f>VLOOKUP(C402,'S:\Risk Management\2. Derivatives Market\IMRManager\Instrument Mapping\[RiskFactorMapping.xlsx]Mapping'!$A:$B,2,FALSE)</f>
        <v>0</v>
      </c>
    </row>
    <row r="403" spans="1:24">
      <c r="A403">
        <v>29111702</v>
      </c>
      <c r="B403">
        <v>1000125</v>
      </c>
      <c r="C403" t="s">
        <v>58</v>
      </c>
      <c r="D403" t="s">
        <v>105</v>
      </c>
      <c r="E403" t="s">
        <v>119</v>
      </c>
      <c r="F403" t="s">
        <v>121</v>
      </c>
      <c r="G403">
        <v>59560</v>
      </c>
      <c r="H403" t="s">
        <v>196</v>
      </c>
      <c r="I403" t="s">
        <v>325</v>
      </c>
      <c r="J403" t="s">
        <v>377</v>
      </c>
      <c r="K403">
        <v>33854183</v>
      </c>
      <c r="L403">
        <v>335113903.017432</v>
      </c>
      <c r="M403">
        <v>44174</v>
      </c>
      <c r="N403">
        <v>4372.671333</v>
      </c>
      <c r="O403">
        <v>4257.350961</v>
      </c>
      <c r="P403">
        <v>4431.964812</v>
      </c>
      <c r="Q403">
        <v>4372.671333</v>
      </c>
      <c r="S403" t="s">
        <v>379</v>
      </c>
      <c r="T403" t="s">
        <v>781</v>
      </c>
      <c r="U403">
        <f>L403*M403</f>
        <v>0</v>
      </c>
      <c r="V403">
        <f>SUMIF(D:D,D403,U:U)</f>
        <v>0</v>
      </c>
      <c r="W403">
        <f>U403/V403</f>
        <v>0</v>
      </c>
      <c r="X403">
        <f>VLOOKUP(C403,'S:\Risk Management\2. Derivatives Market\IMRManager\Instrument Mapping\[RiskFactorMapping.xlsx]Mapping'!$A:$B,2,FALSE)</f>
        <v>0</v>
      </c>
    </row>
    <row r="404" spans="1:24">
      <c r="A404">
        <v>29111703</v>
      </c>
      <c r="B404">
        <v>1000125</v>
      </c>
      <c r="C404" t="s">
        <v>58</v>
      </c>
      <c r="D404" t="s">
        <v>105</v>
      </c>
      <c r="E404" t="s">
        <v>119</v>
      </c>
      <c r="F404" t="s">
        <v>121</v>
      </c>
      <c r="G404">
        <v>64732</v>
      </c>
      <c r="H404" t="s">
        <v>197</v>
      </c>
      <c r="I404" t="s">
        <v>326</v>
      </c>
      <c r="J404" t="s">
        <v>377</v>
      </c>
      <c r="K404">
        <v>33854183</v>
      </c>
      <c r="L404">
        <v>91520817.25985999</v>
      </c>
      <c r="M404">
        <v>132920</v>
      </c>
      <c r="N404">
        <v>3593.336466</v>
      </c>
      <c r="O404">
        <v>3512.829725</v>
      </c>
      <c r="P404">
        <v>3604.852876</v>
      </c>
      <c r="Q404">
        <v>3593.336466</v>
      </c>
      <c r="S404" t="s">
        <v>379</v>
      </c>
      <c r="T404" t="s">
        <v>782</v>
      </c>
      <c r="U404">
        <f>L404*M404</f>
        <v>0</v>
      </c>
      <c r="V404">
        <f>SUMIF(D:D,D404,U:U)</f>
        <v>0</v>
      </c>
      <c r="W404">
        <f>U404/V404</f>
        <v>0</v>
      </c>
      <c r="X404">
        <f>VLOOKUP(C404,'S:\Risk Management\2. Derivatives Market\IMRManager\Instrument Mapping\[RiskFactorMapping.xlsx]Mapping'!$A:$B,2,FALSE)</f>
        <v>0</v>
      </c>
    </row>
    <row r="405" spans="1:24">
      <c r="A405">
        <v>29111704</v>
      </c>
      <c r="B405">
        <v>1000125</v>
      </c>
      <c r="C405" t="s">
        <v>58</v>
      </c>
      <c r="D405" t="s">
        <v>105</v>
      </c>
      <c r="E405" t="s">
        <v>119</v>
      </c>
      <c r="F405" t="s">
        <v>121</v>
      </c>
      <c r="G405">
        <v>69094</v>
      </c>
      <c r="H405" t="s">
        <v>160</v>
      </c>
      <c r="I405" t="s">
        <v>289</v>
      </c>
      <c r="J405" t="s">
        <v>377</v>
      </c>
      <c r="K405">
        <v>33854183</v>
      </c>
      <c r="L405">
        <v>601366341.399328</v>
      </c>
      <c r="M405">
        <v>14691</v>
      </c>
      <c r="N405">
        <v>2609.625203</v>
      </c>
      <c r="O405">
        <v>2597.01317</v>
      </c>
      <c r="P405">
        <v>2639.290128</v>
      </c>
      <c r="Q405">
        <v>2609.625203</v>
      </c>
      <c r="S405" t="s">
        <v>379</v>
      </c>
      <c r="T405" t="s">
        <v>783</v>
      </c>
      <c r="U405">
        <f>L405*M405</f>
        <v>0</v>
      </c>
      <c r="V405">
        <f>SUMIF(D:D,D405,U:U)</f>
        <v>0</v>
      </c>
      <c r="W405">
        <f>U405/V405</f>
        <v>0</v>
      </c>
      <c r="X405">
        <f>VLOOKUP(C405,'S:\Risk Management\2. Derivatives Market\IMRManager\Instrument Mapping\[RiskFactorMapping.xlsx]Mapping'!$A:$B,2,FALSE)</f>
        <v>0</v>
      </c>
    </row>
    <row r="406" spans="1:24">
      <c r="A406">
        <v>29111705</v>
      </c>
      <c r="B406">
        <v>1000125</v>
      </c>
      <c r="C406" t="s">
        <v>58</v>
      </c>
      <c r="D406" t="s">
        <v>105</v>
      </c>
      <c r="E406" t="s">
        <v>119</v>
      </c>
      <c r="F406" t="s">
        <v>121</v>
      </c>
      <c r="G406">
        <v>71713</v>
      </c>
      <c r="H406" t="s">
        <v>176</v>
      </c>
      <c r="I406" t="s">
        <v>305</v>
      </c>
      <c r="J406" t="s">
        <v>377</v>
      </c>
      <c r="K406">
        <v>33854183</v>
      </c>
      <c r="L406">
        <v>3638165090.24682</v>
      </c>
      <c r="M406">
        <v>2199</v>
      </c>
      <c r="N406">
        <v>2363.171792</v>
      </c>
      <c r="O406">
        <v>2363.171792</v>
      </c>
      <c r="P406">
        <v>2414.755351</v>
      </c>
      <c r="Q406">
        <v>2363.171792</v>
      </c>
      <c r="S406" t="s">
        <v>379</v>
      </c>
      <c r="T406" t="s">
        <v>784</v>
      </c>
      <c r="U406">
        <f>L406*M406</f>
        <v>0</v>
      </c>
      <c r="V406">
        <f>SUMIF(D:D,D406,U:U)</f>
        <v>0</v>
      </c>
      <c r="W406">
        <f>U406/V406</f>
        <v>0</v>
      </c>
      <c r="X406">
        <f>VLOOKUP(C406,'S:\Risk Management\2. Derivatives Market\IMRManager\Instrument Mapping\[RiskFactorMapping.xlsx]Mapping'!$A:$B,2,FALSE)</f>
        <v>0</v>
      </c>
    </row>
    <row r="407" spans="1:24">
      <c r="A407">
        <v>29111706</v>
      </c>
      <c r="B407">
        <v>1000125</v>
      </c>
      <c r="C407" t="s">
        <v>58</v>
      </c>
      <c r="D407" t="s">
        <v>105</v>
      </c>
      <c r="E407" t="s">
        <v>119</v>
      </c>
      <c r="F407" t="s">
        <v>121</v>
      </c>
      <c r="G407">
        <v>75498</v>
      </c>
      <c r="H407" t="s">
        <v>157</v>
      </c>
      <c r="I407" t="s">
        <v>286</v>
      </c>
      <c r="J407" t="s">
        <v>377</v>
      </c>
      <c r="K407">
        <v>33854183</v>
      </c>
      <c r="L407">
        <v>4048116892.51523</v>
      </c>
      <c r="M407">
        <v>1312</v>
      </c>
      <c r="N407">
        <v>1568.825147</v>
      </c>
      <c r="O407">
        <v>1562.846392</v>
      </c>
      <c r="P407">
        <v>1632.199943</v>
      </c>
      <c r="Q407">
        <v>1568.825147</v>
      </c>
      <c r="S407" t="s">
        <v>379</v>
      </c>
      <c r="T407" t="s">
        <v>785</v>
      </c>
      <c r="U407">
        <f>L407*M407</f>
        <v>0</v>
      </c>
      <c r="V407">
        <f>SUMIF(D:D,D407,U:U)</f>
        <v>0</v>
      </c>
      <c r="W407">
        <f>U407/V407</f>
        <v>0</v>
      </c>
      <c r="X407">
        <f>VLOOKUP(C407,'S:\Risk Management\2. Derivatives Market\IMRManager\Instrument Mapping\[RiskFactorMapping.xlsx]Mapping'!$A:$B,2,FALSE)</f>
        <v>0</v>
      </c>
    </row>
    <row r="408" spans="1:24">
      <c r="A408">
        <v>29111707</v>
      </c>
      <c r="B408">
        <v>1000125</v>
      </c>
      <c r="C408" t="s">
        <v>58</v>
      </c>
      <c r="D408" t="s">
        <v>105</v>
      </c>
      <c r="E408" t="s">
        <v>119</v>
      </c>
      <c r="F408" t="s">
        <v>121</v>
      </c>
      <c r="G408">
        <v>86791</v>
      </c>
      <c r="H408" t="s">
        <v>170</v>
      </c>
      <c r="I408" t="s">
        <v>299</v>
      </c>
      <c r="J408" t="s">
        <v>377</v>
      </c>
      <c r="K408">
        <v>33854183</v>
      </c>
      <c r="L408">
        <v>233848428.174598</v>
      </c>
      <c r="M408">
        <v>73200</v>
      </c>
      <c r="N408">
        <v>5056.304251</v>
      </c>
      <c r="O408">
        <v>4915.045478</v>
      </c>
      <c r="P408">
        <v>5067.494432</v>
      </c>
      <c r="Q408">
        <v>5056.304251</v>
      </c>
      <c r="S408" t="s">
        <v>379</v>
      </c>
      <c r="T408" t="s">
        <v>786</v>
      </c>
      <c r="U408">
        <f>L408*M408</f>
        <v>0</v>
      </c>
      <c r="V408">
        <f>SUMIF(D:D,D408,U:U)</f>
        <v>0</v>
      </c>
      <c r="W408">
        <f>U408/V408</f>
        <v>0</v>
      </c>
      <c r="X408">
        <f>VLOOKUP(C408,'S:\Risk Management\2. Derivatives Market\IMRManager\Instrument Mapping\[RiskFactorMapping.xlsx]Mapping'!$A:$B,2,FALSE)</f>
        <v>0</v>
      </c>
    </row>
    <row r="409" spans="1:24">
      <c r="A409">
        <v>29111971</v>
      </c>
      <c r="B409">
        <v>1000131</v>
      </c>
      <c r="C409" t="s">
        <v>59</v>
      </c>
      <c r="D409" t="s">
        <v>106</v>
      </c>
      <c r="E409" t="s">
        <v>119</v>
      </c>
      <c r="F409" t="s">
        <v>121</v>
      </c>
      <c r="G409">
        <v>264</v>
      </c>
      <c r="H409" t="s">
        <v>158</v>
      </c>
      <c r="I409" t="s">
        <v>287</v>
      </c>
      <c r="J409" t="s">
        <v>377</v>
      </c>
      <c r="K409">
        <v>785608497</v>
      </c>
      <c r="L409">
        <v>3364586598.77446</v>
      </c>
      <c r="M409">
        <v>1742</v>
      </c>
      <c r="N409">
        <v>74.605988</v>
      </c>
      <c r="O409">
        <v>74.47750499999999</v>
      </c>
      <c r="P409">
        <v>75.11992100000001</v>
      </c>
      <c r="Q409">
        <v>74.605988</v>
      </c>
      <c r="S409" t="s">
        <v>379</v>
      </c>
      <c r="T409" t="s">
        <v>787</v>
      </c>
      <c r="U409">
        <f>L409*M409</f>
        <v>0</v>
      </c>
      <c r="V409">
        <f>SUMIF(D:D,D409,U:U)</f>
        <v>0</v>
      </c>
      <c r="W409">
        <f>U409/V409</f>
        <v>0</v>
      </c>
      <c r="X409">
        <f>VLOOKUP(C409,'S:\Risk Management\2. Derivatives Market\IMRManager\Instrument Mapping\[RiskFactorMapping.xlsx]Mapping'!$A:$B,2,FALSE)</f>
        <v>0</v>
      </c>
    </row>
    <row r="410" spans="1:24">
      <c r="A410">
        <v>29111972</v>
      </c>
      <c r="B410">
        <v>1000131</v>
      </c>
      <c r="C410" t="s">
        <v>59</v>
      </c>
      <c r="D410" t="s">
        <v>106</v>
      </c>
      <c r="E410" t="s">
        <v>119</v>
      </c>
      <c r="F410" t="s">
        <v>121</v>
      </c>
      <c r="G410">
        <v>266</v>
      </c>
      <c r="H410" t="s">
        <v>135</v>
      </c>
      <c r="I410" t="s">
        <v>264</v>
      </c>
      <c r="J410" t="s">
        <v>377</v>
      </c>
      <c r="K410">
        <v>785608497</v>
      </c>
      <c r="L410">
        <v>405988544.087566</v>
      </c>
      <c r="M410">
        <v>6093</v>
      </c>
      <c r="N410">
        <v>31.487543</v>
      </c>
      <c r="O410">
        <v>31.322173</v>
      </c>
      <c r="P410">
        <v>31.689088</v>
      </c>
      <c r="Q410">
        <v>31.487543</v>
      </c>
      <c r="S410" t="s">
        <v>379</v>
      </c>
      <c r="T410" t="s">
        <v>788</v>
      </c>
      <c r="U410">
        <f>L410*M410</f>
        <v>0</v>
      </c>
      <c r="V410">
        <f>SUMIF(D:D,D410,U:U)</f>
        <v>0</v>
      </c>
      <c r="W410">
        <f>U410/V410</f>
        <v>0</v>
      </c>
      <c r="X410">
        <f>VLOOKUP(C410,'S:\Risk Management\2. Derivatives Market\IMRManager\Instrument Mapping\[RiskFactorMapping.xlsx]Mapping'!$A:$B,2,FALSE)</f>
        <v>0</v>
      </c>
    </row>
    <row r="411" spans="1:24">
      <c r="A411">
        <v>29111973</v>
      </c>
      <c r="B411">
        <v>1000131</v>
      </c>
      <c r="C411" t="s">
        <v>59</v>
      </c>
      <c r="D411" t="s">
        <v>106</v>
      </c>
      <c r="E411" t="s">
        <v>119</v>
      </c>
      <c r="F411" t="s">
        <v>121</v>
      </c>
      <c r="G411">
        <v>1862</v>
      </c>
      <c r="H411" t="s">
        <v>215</v>
      </c>
      <c r="I411" t="s">
        <v>344</v>
      </c>
      <c r="J411" t="s">
        <v>377</v>
      </c>
      <c r="K411">
        <v>785608497</v>
      </c>
      <c r="L411">
        <v>2265700747.22477</v>
      </c>
      <c r="M411">
        <v>366</v>
      </c>
      <c r="N411">
        <v>10.555467</v>
      </c>
      <c r="O411">
        <v>10.440106</v>
      </c>
      <c r="P411">
        <v>10.613147</v>
      </c>
      <c r="Q411">
        <v>10.555467</v>
      </c>
      <c r="S411" t="s">
        <v>379</v>
      </c>
      <c r="T411" t="s">
        <v>789</v>
      </c>
      <c r="U411">
        <f>L411*M411</f>
        <v>0</v>
      </c>
      <c r="V411">
        <f>SUMIF(D:D,D411,U:U)</f>
        <v>0</v>
      </c>
      <c r="W411">
        <f>U411/V411</f>
        <v>0</v>
      </c>
      <c r="X411">
        <f>VLOOKUP(C411,'S:\Risk Management\2. Derivatives Market\IMRManager\Instrument Mapping\[RiskFactorMapping.xlsx]Mapping'!$A:$B,2,FALSE)</f>
        <v>0</v>
      </c>
    </row>
    <row r="412" spans="1:24">
      <c r="A412">
        <v>29111974</v>
      </c>
      <c r="B412">
        <v>1000131</v>
      </c>
      <c r="C412" t="s">
        <v>59</v>
      </c>
      <c r="D412" t="s">
        <v>106</v>
      </c>
      <c r="E412" t="s">
        <v>119</v>
      </c>
      <c r="F412" t="s">
        <v>121</v>
      </c>
      <c r="G412">
        <v>2896</v>
      </c>
      <c r="H412" t="s">
        <v>143</v>
      </c>
      <c r="I412" t="s">
        <v>272</v>
      </c>
      <c r="J412" t="s">
        <v>377</v>
      </c>
      <c r="K412">
        <v>785608497</v>
      </c>
      <c r="L412">
        <v>6920798905.334</v>
      </c>
      <c r="M412">
        <v>646</v>
      </c>
      <c r="N412">
        <v>56.909212</v>
      </c>
      <c r="O412">
        <v>56.733023</v>
      </c>
      <c r="P412">
        <v>57.79016</v>
      </c>
      <c r="Q412">
        <v>56.909212</v>
      </c>
      <c r="S412" t="s">
        <v>379</v>
      </c>
      <c r="T412" t="s">
        <v>790</v>
      </c>
      <c r="U412">
        <f>L412*M412</f>
        <v>0</v>
      </c>
      <c r="V412">
        <f>SUMIF(D:D,D412,U:U)</f>
        <v>0</v>
      </c>
      <c r="W412">
        <f>U412/V412</f>
        <v>0</v>
      </c>
      <c r="X412">
        <f>VLOOKUP(C412,'S:\Risk Management\2. Derivatives Market\IMRManager\Instrument Mapping\[RiskFactorMapping.xlsx]Mapping'!$A:$B,2,FALSE)</f>
        <v>0</v>
      </c>
    </row>
    <row r="413" spans="1:24">
      <c r="A413">
        <v>29111975</v>
      </c>
      <c r="B413">
        <v>1000131</v>
      </c>
      <c r="C413" t="s">
        <v>59</v>
      </c>
      <c r="D413" t="s">
        <v>106</v>
      </c>
      <c r="E413" t="s">
        <v>119</v>
      </c>
      <c r="F413" t="s">
        <v>121</v>
      </c>
      <c r="G413">
        <v>4730</v>
      </c>
      <c r="H413" t="s">
        <v>145</v>
      </c>
      <c r="I413" t="s">
        <v>274</v>
      </c>
      <c r="J413" t="s">
        <v>377</v>
      </c>
      <c r="K413">
        <v>785608497</v>
      </c>
      <c r="L413">
        <v>290093444.740278</v>
      </c>
      <c r="M413">
        <v>8070</v>
      </c>
      <c r="N413">
        <v>29.799246</v>
      </c>
      <c r="O413">
        <v>29.614616</v>
      </c>
      <c r="P413">
        <v>31.486762</v>
      </c>
      <c r="Q413">
        <v>29.799246</v>
      </c>
      <c r="S413" t="s">
        <v>379</v>
      </c>
      <c r="T413" t="s">
        <v>791</v>
      </c>
      <c r="U413">
        <f>L413*M413</f>
        <v>0</v>
      </c>
      <c r="V413">
        <f>SUMIF(D:D,D413,U:U)</f>
        <v>0</v>
      </c>
      <c r="W413">
        <f>U413/V413</f>
        <v>0</v>
      </c>
      <c r="X413">
        <f>VLOOKUP(C413,'S:\Risk Management\2. Derivatives Market\IMRManager\Instrument Mapping\[RiskFactorMapping.xlsx]Mapping'!$A:$B,2,FALSE)</f>
        <v>0</v>
      </c>
    </row>
    <row r="414" spans="1:24">
      <c r="A414">
        <v>29111976</v>
      </c>
      <c r="B414">
        <v>1000131</v>
      </c>
      <c r="C414" t="s">
        <v>59</v>
      </c>
      <c r="D414" t="s">
        <v>106</v>
      </c>
      <c r="E414" t="s">
        <v>119</v>
      </c>
      <c r="F414" t="s">
        <v>121</v>
      </c>
      <c r="G414">
        <v>5433</v>
      </c>
      <c r="H414" t="s">
        <v>220</v>
      </c>
      <c r="I414" t="s">
        <v>349</v>
      </c>
      <c r="J414" t="s">
        <v>377</v>
      </c>
      <c r="K414">
        <v>785608497</v>
      </c>
      <c r="L414">
        <v>182467535.297976</v>
      </c>
      <c r="M414">
        <v>1360</v>
      </c>
      <c r="N414">
        <v>3.158772</v>
      </c>
      <c r="O414">
        <v>3.075157</v>
      </c>
      <c r="P414">
        <v>3.158772</v>
      </c>
      <c r="Q414">
        <v>3.158772</v>
      </c>
      <c r="S414" t="s">
        <v>379</v>
      </c>
      <c r="T414" t="s">
        <v>792</v>
      </c>
      <c r="U414">
        <f>L414*M414</f>
        <v>0</v>
      </c>
      <c r="V414">
        <f>SUMIF(D:D,D414,U:U)</f>
        <v>0</v>
      </c>
      <c r="W414">
        <f>U414/V414</f>
        <v>0</v>
      </c>
      <c r="X414">
        <f>VLOOKUP(C414,'S:\Risk Management\2. Derivatives Market\IMRManager\Instrument Mapping\[RiskFactorMapping.xlsx]Mapping'!$A:$B,2,FALSE)</f>
        <v>0</v>
      </c>
    </row>
    <row r="415" spans="1:24">
      <c r="A415">
        <v>29111977</v>
      </c>
      <c r="B415">
        <v>1000131</v>
      </c>
      <c r="C415" t="s">
        <v>59</v>
      </c>
      <c r="D415" t="s">
        <v>106</v>
      </c>
      <c r="E415" t="s">
        <v>119</v>
      </c>
      <c r="F415" t="s">
        <v>121</v>
      </c>
      <c r="G415">
        <v>5990</v>
      </c>
      <c r="H415" t="s">
        <v>146</v>
      </c>
      <c r="I415" t="s">
        <v>275</v>
      </c>
      <c r="J415" t="s">
        <v>377</v>
      </c>
      <c r="K415">
        <v>785608497</v>
      </c>
      <c r="L415">
        <v>1358387120.36958</v>
      </c>
      <c r="M415">
        <v>2505</v>
      </c>
      <c r="N415">
        <v>43.313682</v>
      </c>
      <c r="O415">
        <v>43.106192</v>
      </c>
      <c r="P415">
        <v>43.780537</v>
      </c>
      <c r="Q415">
        <v>43.313682</v>
      </c>
      <c r="S415" t="s">
        <v>379</v>
      </c>
      <c r="T415" t="s">
        <v>793</v>
      </c>
      <c r="U415">
        <f>L415*M415</f>
        <v>0</v>
      </c>
      <c r="V415">
        <f>SUMIF(D:D,D415,U:U)</f>
        <v>0</v>
      </c>
      <c r="W415">
        <f>U415/V415</f>
        <v>0</v>
      </c>
      <c r="X415">
        <f>VLOOKUP(C415,'S:\Risk Management\2. Derivatives Market\IMRManager\Instrument Mapping\[RiskFactorMapping.xlsx]Mapping'!$A:$B,2,FALSE)</f>
        <v>0</v>
      </c>
    </row>
    <row r="416" spans="1:24">
      <c r="A416">
        <v>29111978</v>
      </c>
      <c r="B416">
        <v>1000131</v>
      </c>
      <c r="C416" t="s">
        <v>59</v>
      </c>
      <c r="D416" t="s">
        <v>106</v>
      </c>
      <c r="E416" t="s">
        <v>119</v>
      </c>
      <c r="F416" t="s">
        <v>121</v>
      </c>
      <c r="G416">
        <v>13461</v>
      </c>
      <c r="H416" t="s">
        <v>225</v>
      </c>
      <c r="I416" t="s">
        <v>354</v>
      </c>
      <c r="J416" t="s">
        <v>377</v>
      </c>
      <c r="K416">
        <v>785608497</v>
      </c>
      <c r="L416">
        <v>307849564.52523</v>
      </c>
      <c r="M416">
        <v>2206</v>
      </c>
      <c r="N416">
        <v>8.64446</v>
      </c>
      <c r="O416">
        <v>8.613111</v>
      </c>
      <c r="P416">
        <v>8.809041000000001</v>
      </c>
      <c r="Q416">
        <v>8.64446</v>
      </c>
      <c r="S416" t="s">
        <v>379</v>
      </c>
      <c r="T416" t="s">
        <v>794</v>
      </c>
      <c r="U416">
        <f>L416*M416</f>
        <v>0</v>
      </c>
      <c r="V416">
        <f>SUMIF(D:D,D416,U:U)</f>
        <v>0</v>
      </c>
      <c r="W416">
        <f>U416/V416</f>
        <v>0</v>
      </c>
      <c r="X416">
        <f>VLOOKUP(C416,'S:\Risk Management\2. Derivatives Market\IMRManager\Instrument Mapping\[RiskFactorMapping.xlsx]Mapping'!$A:$B,2,FALSE)</f>
        <v>0</v>
      </c>
    </row>
    <row r="417" spans="1:24">
      <c r="A417">
        <v>29111979</v>
      </c>
      <c r="B417">
        <v>1000131</v>
      </c>
      <c r="C417" t="s">
        <v>59</v>
      </c>
      <c r="D417" t="s">
        <v>106</v>
      </c>
      <c r="E417" t="s">
        <v>119</v>
      </c>
      <c r="F417" t="s">
        <v>121</v>
      </c>
      <c r="G417">
        <v>13653</v>
      </c>
      <c r="H417" t="s">
        <v>148</v>
      </c>
      <c r="I417" t="s">
        <v>277</v>
      </c>
      <c r="J417" t="s">
        <v>377</v>
      </c>
      <c r="K417">
        <v>785608497</v>
      </c>
      <c r="L417">
        <v>1208347847.20804</v>
      </c>
      <c r="M417">
        <v>2478</v>
      </c>
      <c r="N417">
        <v>38.114225</v>
      </c>
      <c r="O417">
        <v>37.868129</v>
      </c>
      <c r="P417">
        <v>38.391084</v>
      </c>
      <c r="Q417">
        <v>38.114225</v>
      </c>
      <c r="S417" t="s">
        <v>379</v>
      </c>
      <c r="T417" t="s">
        <v>795</v>
      </c>
      <c r="U417">
        <f>L417*M417</f>
        <v>0</v>
      </c>
      <c r="V417">
        <f>SUMIF(D:D,D417,U:U)</f>
        <v>0</v>
      </c>
      <c r="W417">
        <f>U417/V417</f>
        <v>0</v>
      </c>
      <c r="X417">
        <f>VLOOKUP(C417,'S:\Risk Management\2. Derivatives Market\IMRManager\Instrument Mapping\[RiskFactorMapping.xlsx]Mapping'!$A:$B,2,FALSE)</f>
        <v>0</v>
      </c>
    </row>
    <row r="418" spans="1:24">
      <c r="A418">
        <v>29111980</v>
      </c>
      <c r="B418">
        <v>1000131</v>
      </c>
      <c r="C418" t="s">
        <v>59</v>
      </c>
      <c r="D418" t="s">
        <v>106</v>
      </c>
      <c r="E418" t="s">
        <v>119</v>
      </c>
      <c r="F418" t="s">
        <v>121</v>
      </c>
      <c r="G418">
        <v>14890</v>
      </c>
      <c r="H418" t="s">
        <v>228</v>
      </c>
      <c r="I418" t="s">
        <v>357</v>
      </c>
      <c r="J418" t="s">
        <v>377</v>
      </c>
      <c r="K418">
        <v>785608497</v>
      </c>
      <c r="L418">
        <v>630055546.470108</v>
      </c>
      <c r="M418">
        <v>963</v>
      </c>
      <c r="N418">
        <v>7.723229</v>
      </c>
      <c r="O418">
        <v>7.659069</v>
      </c>
      <c r="P418">
        <v>7.763329</v>
      </c>
      <c r="Q418">
        <v>7.723229</v>
      </c>
      <c r="S418" t="s">
        <v>379</v>
      </c>
      <c r="T418" t="s">
        <v>796</v>
      </c>
      <c r="U418">
        <f>L418*M418</f>
        <v>0</v>
      </c>
      <c r="V418">
        <f>SUMIF(D:D,D418,U:U)</f>
        <v>0</v>
      </c>
      <c r="W418">
        <f>U418/V418</f>
        <v>0</v>
      </c>
      <c r="X418">
        <f>VLOOKUP(C418,'S:\Risk Management\2. Derivatives Market\IMRManager\Instrument Mapping\[RiskFactorMapping.xlsx]Mapping'!$A:$B,2,FALSE)</f>
        <v>0</v>
      </c>
    </row>
    <row r="419" spans="1:24">
      <c r="A419">
        <v>29111981</v>
      </c>
      <c r="B419">
        <v>1000131</v>
      </c>
      <c r="C419" t="s">
        <v>59</v>
      </c>
      <c r="D419" t="s">
        <v>106</v>
      </c>
      <c r="E419" t="s">
        <v>119</v>
      </c>
      <c r="F419" t="s">
        <v>121</v>
      </c>
      <c r="G419">
        <v>21187</v>
      </c>
      <c r="H419" t="s">
        <v>229</v>
      </c>
      <c r="I419" t="s">
        <v>358</v>
      </c>
      <c r="J419" t="s">
        <v>377</v>
      </c>
      <c r="K419">
        <v>785608497</v>
      </c>
      <c r="L419">
        <v>1881456164.31688</v>
      </c>
      <c r="M419">
        <v>758</v>
      </c>
      <c r="N419">
        <v>18.153364</v>
      </c>
      <c r="O419">
        <v>17.889925</v>
      </c>
      <c r="P419">
        <v>18.177313</v>
      </c>
      <c r="Q419">
        <v>18.153364</v>
      </c>
      <c r="S419" t="s">
        <v>379</v>
      </c>
      <c r="T419" t="s">
        <v>797</v>
      </c>
      <c r="U419">
        <f>L419*M419</f>
        <v>0</v>
      </c>
      <c r="V419">
        <f>SUMIF(D:D,D419,U:U)</f>
        <v>0</v>
      </c>
      <c r="W419">
        <f>U419/V419</f>
        <v>0</v>
      </c>
      <c r="X419">
        <f>VLOOKUP(C419,'S:\Risk Management\2. Derivatives Market\IMRManager\Instrument Mapping\[RiskFactorMapping.xlsx]Mapping'!$A:$B,2,FALSE)</f>
        <v>0</v>
      </c>
    </row>
    <row r="420" spans="1:24">
      <c r="A420">
        <v>29111982</v>
      </c>
      <c r="B420">
        <v>1000131</v>
      </c>
      <c r="C420" t="s">
        <v>59</v>
      </c>
      <c r="D420" t="s">
        <v>106</v>
      </c>
      <c r="E420" t="s">
        <v>119</v>
      </c>
      <c r="F420" t="s">
        <v>121</v>
      </c>
      <c r="G420">
        <v>36242</v>
      </c>
      <c r="H420" t="s">
        <v>230</v>
      </c>
      <c r="I420" t="s">
        <v>359</v>
      </c>
      <c r="J420" t="s">
        <v>377</v>
      </c>
      <c r="K420">
        <v>785608497</v>
      </c>
      <c r="L420">
        <v>696245581.726209</v>
      </c>
      <c r="M420">
        <v>1760</v>
      </c>
      <c r="N420">
        <v>15.598001</v>
      </c>
      <c r="O420">
        <v>15.465063</v>
      </c>
      <c r="P420">
        <v>15.615726</v>
      </c>
      <c r="Q420">
        <v>15.598001</v>
      </c>
      <c r="S420" t="s">
        <v>379</v>
      </c>
      <c r="T420" t="s">
        <v>798</v>
      </c>
      <c r="U420">
        <f>L420*M420</f>
        <v>0</v>
      </c>
      <c r="V420">
        <f>SUMIF(D:D,D420,U:U)</f>
        <v>0</v>
      </c>
      <c r="W420">
        <f>U420/V420</f>
        <v>0</v>
      </c>
      <c r="X420">
        <f>VLOOKUP(C420,'S:\Risk Management\2. Derivatives Market\IMRManager\Instrument Mapping\[RiskFactorMapping.xlsx]Mapping'!$A:$B,2,FALSE)</f>
        <v>0</v>
      </c>
    </row>
    <row r="421" spans="1:24">
      <c r="A421">
        <v>29111983</v>
      </c>
      <c r="B421">
        <v>1000131</v>
      </c>
      <c r="C421" t="s">
        <v>59</v>
      </c>
      <c r="D421" t="s">
        <v>106</v>
      </c>
      <c r="E421" t="s">
        <v>119</v>
      </c>
      <c r="F421" t="s">
        <v>121</v>
      </c>
      <c r="G421">
        <v>42253</v>
      </c>
      <c r="H421" t="s">
        <v>159</v>
      </c>
      <c r="I421" t="s">
        <v>288</v>
      </c>
      <c r="J421" t="s">
        <v>377</v>
      </c>
      <c r="K421">
        <v>785608497</v>
      </c>
      <c r="L421">
        <v>845170968.143136</v>
      </c>
      <c r="M421">
        <v>1765</v>
      </c>
      <c r="N421">
        <v>18.988169</v>
      </c>
      <c r="O421">
        <v>18.934379</v>
      </c>
      <c r="P421">
        <v>19.128026</v>
      </c>
      <c r="Q421">
        <v>18.988169</v>
      </c>
      <c r="S421" t="s">
        <v>379</v>
      </c>
      <c r="T421" t="s">
        <v>799</v>
      </c>
      <c r="U421">
        <f>L421*M421</f>
        <v>0</v>
      </c>
      <c r="V421">
        <f>SUMIF(D:D,D421,U:U)</f>
        <v>0</v>
      </c>
      <c r="W421">
        <f>U421/V421</f>
        <v>0</v>
      </c>
      <c r="X421">
        <f>VLOOKUP(C421,'S:\Risk Management\2. Derivatives Market\IMRManager\Instrument Mapping\[RiskFactorMapping.xlsx]Mapping'!$A:$B,2,FALSE)</f>
        <v>0</v>
      </c>
    </row>
    <row r="422" spans="1:24">
      <c r="A422">
        <v>29111984</v>
      </c>
      <c r="B422">
        <v>1000131</v>
      </c>
      <c r="C422" t="s">
        <v>59</v>
      </c>
      <c r="D422" t="s">
        <v>106</v>
      </c>
      <c r="E422" t="s">
        <v>119</v>
      </c>
      <c r="F422" t="s">
        <v>121</v>
      </c>
      <c r="G422">
        <v>48586</v>
      </c>
      <c r="H422" t="s">
        <v>232</v>
      </c>
      <c r="I422" t="s">
        <v>361</v>
      </c>
      <c r="J422" t="s">
        <v>377</v>
      </c>
      <c r="K422">
        <v>785608497</v>
      </c>
      <c r="L422">
        <v>443890711.02024</v>
      </c>
      <c r="M422">
        <v>2135</v>
      </c>
      <c r="N422">
        <v>12.063345</v>
      </c>
      <c r="O422">
        <v>11.780831</v>
      </c>
      <c r="P422">
        <v>12.125498</v>
      </c>
      <c r="Q422">
        <v>12.063345</v>
      </c>
      <c r="S422" t="s">
        <v>379</v>
      </c>
      <c r="T422" t="s">
        <v>800</v>
      </c>
      <c r="U422">
        <f>L422*M422</f>
        <v>0</v>
      </c>
      <c r="V422">
        <f>SUMIF(D:D,D422,U:U)</f>
        <v>0</v>
      </c>
      <c r="W422">
        <f>U422/V422</f>
        <v>0</v>
      </c>
      <c r="X422">
        <f>VLOOKUP(C422,'S:\Risk Management\2. Derivatives Market\IMRManager\Instrument Mapping\[RiskFactorMapping.xlsx]Mapping'!$A:$B,2,FALSE)</f>
        <v>0</v>
      </c>
    </row>
    <row r="423" spans="1:24">
      <c r="A423">
        <v>29111985</v>
      </c>
      <c r="B423">
        <v>1000131</v>
      </c>
      <c r="C423" t="s">
        <v>59</v>
      </c>
      <c r="D423" t="s">
        <v>106</v>
      </c>
      <c r="E423" t="s">
        <v>119</v>
      </c>
      <c r="F423" t="s">
        <v>121</v>
      </c>
      <c r="G423">
        <v>55253</v>
      </c>
      <c r="H423" t="s">
        <v>234</v>
      </c>
      <c r="I423" t="s">
        <v>363</v>
      </c>
      <c r="J423" t="s">
        <v>377</v>
      </c>
      <c r="K423">
        <v>785608497</v>
      </c>
      <c r="L423">
        <v>427771199.95912</v>
      </c>
      <c r="M423">
        <v>1700</v>
      </c>
      <c r="N423">
        <v>9.256659000000001</v>
      </c>
      <c r="O423">
        <v>9.256659000000001</v>
      </c>
      <c r="P423">
        <v>9.376450999999999</v>
      </c>
      <c r="Q423">
        <v>9.256659000000001</v>
      </c>
      <c r="S423" t="s">
        <v>379</v>
      </c>
      <c r="T423" t="s">
        <v>801</v>
      </c>
      <c r="U423">
        <f>L423*M423</f>
        <v>0</v>
      </c>
      <c r="V423">
        <f>SUMIF(D:D,D423,U:U)</f>
        <v>0</v>
      </c>
      <c r="W423">
        <f>U423/V423</f>
        <v>0</v>
      </c>
      <c r="X423">
        <f>VLOOKUP(C423,'S:\Risk Management\2. Derivatives Market\IMRManager\Instrument Mapping\[RiskFactorMapping.xlsx]Mapping'!$A:$B,2,FALSE)</f>
        <v>0</v>
      </c>
    </row>
    <row r="424" spans="1:24">
      <c r="A424">
        <v>29111986</v>
      </c>
      <c r="B424">
        <v>1000131</v>
      </c>
      <c r="C424" t="s">
        <v>59</v>
      </c>
      <c r="D424" t="s">
        <v>106</v>
      </c>
      <c r="E424" t="s">
        <v>119</v>
      </c>
      <c r="F424" t="s">
        <v>121</v>
      </c>
      <c r="G424">
        <v>56806</v>
      </c>
      <c r="H424" t="s">
        <v>235</v>
      </c>
      <c r="I424" t="s">
        <v>364</v>
      </c>
      <c r="J424" t="s">
        <v>377</v>
      </c>
      <c r="K424">
        <v>785608497</v>
      </c>
      <c r="L424">
        <v>1079703156.04343</v>
      </c>
      <c r="M424">
        <v>791</v>
      </c>
      <c r="N424">
        <v>10.871129</v>
      </c>
      <c r="O424">
        <v>10.747438</v>
      </c>
      <c r="P424">
        <v>11.091026</v>
      </c>
      <c r="Q424">
        <v>10.871129</v>
      </c>
      <c r="S424" t="s">
        <v>379</v>
      </c>
      <c r="T424" t="s">
        <v>802</v>
      </c>
      <c r="U424">
        <f>L424*M424</f>
        <v>0</v>
      </c>
      <c r="V424">
        <f>SUMIF(D:D,D424,U:U)</f>
        <v>0</v>
      </c>
      <c r="W424">
        <f>U424/V424</f>
        <v>0</v>
      </c>
      <c r="X424">
        <f>VLOOKUP(C424,'S:\Risk Management\2. Derivatives Market\IMRManager\Instrument Mapping\[RiskFactorMapping.xlsx]Mapping'!$A:$B,2,FALSE)</f>
        <v>0</v>
      </c>
    </row>
    <row r="425" spans="1:24">
      <c r="A425">
        <v>29111987</v>
      </c>
      <c r="B425">
        <v>1000131</v>
      </c>
      <c r="C425" t="s">
        <v>59</v>
      </c>
      <c r="D425" t="s">
        <v>106</v>
      </c>
      <c r="E425" t="s">
        <v>119</v>
      </c>
      <c r="F425" t="s">
        <v>121</v>
      </c>
      <c r="G425">
        <v>69094</v>
      </c>
      <c r="H425" t="s">
        <v>160</v>
      </c>
      <c r="I425" t="s">
        <v>289</v>
      </c>
      <c r="J425" t="s">
        <v>377</v>
      </c>
      <c r="K425">
        <v>785608497</v>
      </c>
      <c r="L425">
        <v>601366341.399328</v>
      </c>
      <c r="M425">
        <v>14691</v>
      </c>
      <c r="N425">
        <v>112.456432</v>
      </c>
      <c r="O425">
        <v>111.912943</v>
      </c>
      <c r="P425">
        <v>113.734781</v>
      </c>
      <c r="Q425">
        <v>112.456432</v>
      </c>
      <c r="S425" t="s">
        <v>379</v>
      </c>
      <c r="T425" t="s">
        <v>803</v>
      </c>
      <c r="U425">
        <f>L425*M425</f>
        <v>0</v>
      </c>
      <c r="V425">
        <f>SUMIF(D:D,D425,U:U)</f>
        <v>0</v>
      </c>
      <c r="W425">
        <f>U425/V425</f>
        <v>0</v>
      </c>
      <c r="X425">
        <f>VLOOKUP(C425,'S:\Risk Management\2. Derivatives Market\IMRManager\Instrument Mapping\[RiskFactorMapping.xlsx]Mapping'!$A:$B,2,FALSE)</f>
        <v>0</v>
      </c>
    </row>
    <row r="426" spans="1:24">
      <c r="A426">
        <v>29111886</v>
      </c>
      <c r="B426">
        <v>1000132</v>
      </c>
      <c r="C426" t="s">
        <v>60</v>
      </c>
      <c r="D426" t="s">
        <v>107</v>
      </c>
      <c r="E426" t="s">
        <v>119</v>
      </c>
      <c r="F426" t="s">
        <v>121</v>
      </c>
      <c r="G426">
        <v>264</v>
      </c>
      <c r="H426" t="s">
        <v>158</v>
      </c>
      <c r="I426" t="s">
        <v>287</v>
      </c>
      <c r="J426" t="s">
        <v>377</v>
      </c>
      <c r="K426">
        <v>1041529776</v>
      </c>
      <c r="L426">
        <v>3364586598.77446</v>
      </c>
      <c r="M426">
        <v>1742</v>
      </c>
      <c r="N426">
        <v>56.274049</v>
      </c>
      <c r="O426">
        <v>56.177137</v>
      </c>
      <c r="P426">
        <v>56.661701</v>
      </c>
      <c r="Q426">
        <v>56.274049</v>
      </c>
      <c r="S426" t="s">
        <v>379</v>
      </c>
      <c r="T426" t="s">
        <v>804</v>
      </c>
      <c r="U426">
        <f>L426*M426</f>
        <v>0</v>
      </c>
      <c r="V426">
        <f>SUMIF(D:D,D426,U:U)</f>
        <v>0</v>
      </c>
      <c r="W426">
        <f>U426/V426</f>
        <v>0</v>
      </c>
      <c r="X426">
        <f>VLOOKUP(C426,'S:\Risk Management\2. Derivatives Market\IMRManager\Instrument Mapping\[RiskFactorMapping.xlsx]Mapping'!$A:$B,2,FALSE)</f>
        <v>0</v>
      </c>
    </row>
    <row r="427" spans="1:24">
      <c r="A427">
        <v>29111887</v>
      </c>
      <c r="B427">
        <v>1000132</v>
      </c>
      <c r="C427" t="s">
        <v>60</v>
      </c>
      <c r="D427" t="s">
        <v>107</v>
      </c>
      <c r="E427" t="s">
        <v>119</v>
      </c>
      <c r="F427" t="s">
        <v>121</v>
      </c>
      <c r="G427">
        <v>266</v>
      </c>
      <c r="H427" t="s">
        <v>135</v>
      </c>
      <c r="I427" t="s">
        <v>264</v>
      </c>
      <c r="J427" t="s">
        <v>377</v>
      </c>
      <c r="K427">
        <v>1041529776</v>
      </c>
      <c r="L427">
        <v>405988544.087566</v>
      </c>
      <c r="M427">
        <v>6093</v>
      </c>
      <c r="N427">
        <v>23.750527</v>
      </c>
      <c r="O427">
        <v>23.625791</v>
      </c>
      <c r="P427">
        <v>23.902549</v>
      </c>
      <c r="Q427">
        <v>23.750527</v>
      </c>
      <c r="S427" t="s">
        <v>379</v>
      </c>
      <c r="T427" t="s">
        <v>805</v>
      </c>
      <c r="U427">
        <f>L427*M427</f>
        <v>0</v>
      </c>
      <c r="V427">
        <f>SUMIF(D:D,D427,U:U)</f>
        <v>0</v>
      </c>
      <c r="W427">
        <f>U427/V427</f>
        <v>0</v>
      </c>
      <c r="X427">
        <f>VLOOKUP(C427,'S:\Risk Management\2. Derivatives Market\IMRManager\Instrument Mapping\[RiskFactorMapping.xlsx]Mapping'!$A:$B,2,FALSE)</f>
        <v>0</v>
      </c>
    </row>
    <row r="428" spans="1:24">
      <c r="A428">
        <v>29111888</v>
      </c>
      <c r="B428">
        <v>1000132</v>
      </c>
      <c r="C428" t="s">
        <v>60</v>
      </c>
      <c r="D428" t="s">
        <v>107</v>
      </c>
      <c r="E428" t="s">
        <v>119</v>
      </c>
      <c r="F428" t="s">
        <v>121</v>
      </c>
      <c r="G428">
        <v>1862</v>
      </c>
      <c r="H428" t="s">
        <v>215</v>
      </c>
      <c r="I428" t="s">
        <v>344</v>
      </c>
      <c r="J428" t="s">
        <v>377</v>
      </c>
      <c r="K428">
        <v>1041529776</v>
      </c>
      <c r="L428">
        <v>2265700747.22477</v>
      </c>
      <c r="M428">
        <v>366</v>
      </c>
      <c r="N428">
        <v>7.961812</v>
      </c>
      <c r="O428">
        <v>7.874798</v>
      </c>
      <c r="P428">
        <v>8.005319</v>
      </c>
      <c r="Q428">
        <v>7.961812</v>
      </c>
      <c r="S428" t="s">
        <v>379</v>
      </c>
      <c r="T428" t="s">
        <v>806</v>
      </c>
      <c r="U428">
        <f>L428*M428</f>
        <v>0</v>
      </c>
      <c r="V428">
        <f>SUMIF(D:D,D428,U:U)</f>
        <v>0</v>
      </c>
      <c r="W428">
        <f>U428/V428</f>
        <v>0</v>
      </c>
      <c r="X428">
        <f>VLOOKUP(C428,'S:\Risk Management\2. Derivatives Market\IMRManager\Instrument Mapping\[RiskFactorMapping.xlsx]Mapping'!$A:$B,2,FALSE)</f>
        <v>0</v>
      </c>
    </row>
    <row r="429" spans="1:24">
      <c r="A429">
        <v>29111889</v>
      </c>
      <c r="B429">
        <v>1000132</v>
      </c>
      <c r="C429" t="s">
        <v>60</v>
      </c>
      <c r="D429" t="s">
        <v>107</v>
      </c>
      <c r="E429" t="s">
        <v>119</v>
      </c>
      <c r="F429" t="s">
        <v>121</v>
      </c>
      <c r="G429">
        <v>2896</v>
      </c>
      <c r="H429" t="s">
        <v>143</v>
      </c>
      <c r="I429" t="s">
        <v>272</v>
      </c>
      <c r="J429" t="s">
        <v>377</v>
      </c>
      <c r="K429">
        <v>1041529776</v>
      </c>
      <c r="L429">
        <v>6920798905.334</v>
      </c>
      <c r="M429">
        <v>646</v>
      </c>
      <c r="N429">
        <v>42.925667</v>
      </c>
      <c r="O429">
        <v>42.79277</v>
      </c>
      <c r="P429">
        <v>43.590151</v>
      </c>
      <c r="Q429">
        <v>42.925667</v>
      </c>
      <c r="S429" t="s">
        <v>379</v>
      </c>
      <c r="T429" t="s">
        <v>807</v>
      </c>
      <c r="U429">
        <f>L429*M429</f>
        <v>0</v>
      </c>
      <c r="V429">
        <f>SUMIF(D:D,D429,U:U)</f>
        <v>0</v>
      </c>
      <c r="W429">
        <f>U429/V429</f>
        <v>0</v>
      </c>
      <c r="X429">
        <f>VLOOKUP(C429,'S:\Risk Management\2. Derivatives Market\IMRManager\Instrument Mapping\[RiskFactorMapping.xlsx]Mapping'!$A:$B,2,FALSE)</f>
        <v>0</v>
      </c>
    </row>
    <row r="430" spans="1:24">
      <c r="A430">
        <v>29111890</v>
      </c>
      <c r="B430">
        <v>1000132</v>
      </c>
      <c r="C430" t="s">
        <v>60</v>
      </c>
      <c r="D430" t="s">
        <v>107</v>
      </c>
      <c r="E430" t="s">
        <v>119</v>
      </c>
      <c r="F430" t="s">
        <v>121</v>
      </c>
      <c r="G430">
        <v>4730</v>
      </c>
      <c r="H430" t="s">
        <v>145</v>
      </c>
      <c r="I430" t="s">
        <v>274</v>
      </c>
      <c r="J430" t="s">
        <v>377</v>
      </c>
      <c r="K430">
        <v>1041529776</v>
      </c>
      <c r="L430">
        <v>290093444.740278</v>
      </c>
      <c r="M430">
        <v>8070</v>
      </c>
      <c r="N430">
        <v>22.477073</v>
      </c>
      <c r="O430">
        <v>22.33781</v>
      </c>
      <c r="P430">
        <v>23.749938</v>
      </c>
      <c r="Q430">
        <v>22.477073</v>
      </c>
      <c r="S430" t="s">
        <v>379</v>
      </c>
      <c r="T430" t="s">
        <v>808</v>
      </c>
      <c r="U430">
        <f>L430*M430</f>
        <v>0</v>
      </c>
      <c r="V430">
        <f>SUMIF(D:D,D430,U:U)</f>
        <v>0</v>
      </c>
      <c r="W430">
        <f>U430/V430</f>
        <v>0</v>
      </c>
      <c r="X430">
        <f>VLOOKUP(C430,'S:\Risk Management\2. Derivatives Market\IMRManager\Instrument Mapping\[RiskFactorMapping.xlsx]Mapping'!$A:$B,2,FALSE)</f>
        <v>0</v>
      </c>
    </row>
    <row r="431" spans="1:24">
      <c r="A431">
        <v>29111891</v>
      </c>
      <c r="B431">
        <v>1000132</v>
      </c>
      <c r="C431" t="s">
        <v>60</v>
      </c>
      <c r="D431" t="s">
        <v>107</v>
      </c>
      <c r="E431" t="s">
        <v>119</v>
      </c>
      <c r="F431" t="s">
        <v>121</v>
      </c>
      <c r="G431">
        <v>5433</v>
      </c>
      <c r="H431" t="s">
        <v>220</v>
      </c>
      <c r="I431" t="s">
        <v>349</v>
      </c>
      <c r="J431" t="s">
        <v>377</v>
      </c>
      <c r="K431">
        <v>1041529776</v>
      </c>
      <c r="L431">
        <v>182467535.297976</v>
      </c>
      <c r="M431">
        <v>1360</v>
      </c>
      <c r="N431">
        <v>2.382609</v>
      </c>
      <c r="O431">
        <v>2.31954</v>
      </c>
      <c r="P431">
        <v>2.382609</v>
      </c>
      <c r="Q431">
        <v>2.382609</v>
      </c>
      <c r="S431" t="s">
        <v>379</v>
      </c>
      <c r="T431" t="s">
        <v>809</v>
      </c>
      <c r="U431">
        <f>L431*M431</f>
        <v>0</v>
      </c>
      <c r="V431">
        <f>SUMIF(D:D,D431,U:U)</f>
        <v>0</v>
      </c>
      <c r="W431">
        <f>U431/V431</f>
        <v>0</v>
      </c>
      <c r="X431">
        <f>VLOOKUP(C431,'S:\Risk Management\2. Derivatives Market\IMRManager\Instrument Mapping\[RiskFactorMapping.xlsx]Mapping'!$A:$B,2,FALSE)</f>
        <v>0</v>
      </c>
    </row>
    <row r="432" spans="1:24">
      <c r="A432">
        <v>29111892</v>
      </c>
      <c r="B432">
        <v>1000132</v>
      </c>
      <c r="C432" t="s">
        <v>60</v>
      </c>
      <c r="D432" t="s">
        <v>107</v>
      </c>
      <c r="E432" t="s">
        <v>119</v>
      </c>
      <c r="F432" t="s">
        <v>121</v>
      </c>
      <c r="G432">
        <v>5990</v>
      </c>
      <c r="H432" t="s">
        <v>146</v>
      </c>
      <c r="I432" t="s">
        <v>275</v>
      </c>
      <c r="J432" t="s">
        <v>377</v>
      </c>
      <c r="K432">
        <v>1041529776</v>
      </c>
      <c r="L432">
        <v>1358387120.36958</v>
      </c>
      <c r="M432">
        <v>2505</v>
      </c>
      <c r="N432">
        <v>32.670786</v>
      </c>
      <c r="O432">
        <v>32.51428</v>
      </c>
      <c r="P432">
        <v>33.022927</v>
      </c>
      <c r="Q432">
        <v>32.670786</v>
      </c>
      <c r="S432" t="s">
        <v>379</v>
      </c>
      <c r="T432" t="s">
        <v>810</v>
      </c>
      <c r="U432">
        <f>L432*M432</f>
        <v>0</v>
      </c>
      <c r="V432">
        <f>SUMIF(D:D,D432,U:U)</f>
        <v>0</v>
      </c>
      <c r="W432">
        <f>U432/V432</f>
        <v>0</v>
      </c>
      <c r="X432">
        <f>VLOOKUP(C432,'S:\Risk Management\2. Derivatives Market\IMRManager\Instrument Mapping\[RiskFactorMapping.xlsx]Mapping'!$A:$B,2,FALSE)</f>
        <v>0</v>
      </c>
    </row>
    <row r="433" spans="1:24">
      <c r="A433">
        <v>29111893</v>
      </c>
      <c r="B433">
        <v>1000132</v>
      </c>
      <c r="C433" t="s">
        <v>60</v>
      </c>
      <c r="D433" t="s">
        <v>107</v>
      </c>
      <c r="E433" t="s">
        <v>119</v>
      </c>
      <c r="F433" t="s">
        <v>121</v>
      </c>
      <c r="G433">
        <v>13461</v>
      </c>
      <c r="H433" t="s">
        <v>225</v>
      </c>
      <c r="I433" t="s">
        <v>354</v>
      </c>
      <c r="J433" t="s">
        <v>377</v>
      </c>
      <c r="K433">
        <v>1041529776</v>
      </c>
      <c r="L433">
        <v>307849564.52523</v>
      </c>
      <c r="M433">
        <v>2206</v>
      </c>
      <c r="N433">
        <v>6.520371</v>
      </c>
      <c r="O433">
        <v>6.496725</v>
      </c>
      <c r="P433">
        <v>6.644513</v>
      </c>
      <c r="Q433">
        <v>6.520371</v>
      </c>
      <c r="S433" t="s">
        <v>379</v>
      </c>
      <c r="T433" t="s">
        <v>811</v>
      </c>
      <c r="U433">
        <f>L433*M433</f>
        <v>0</v>
      </c>
      <c r="V433">
        <f>SUMIF(D:D,D433,U:U)</f>
        <v>0</v>
      </c>
      <c r="W433">
        <f>U433/V433</f>
        <v>0</v>
      </c>
      <c r="X433">
        <f>VLOOKUP(C433,'S:\Risk Management\2. Derivatives Market\IMRManager\Instrument Mapping\[RiskFactorMapping.xlsx]Mapping'!$A:$B,2,FALSE)</f>
        <v>0</v>
      </c>
    </row>
    <row r="434" spans="1:24">
      <c r="A434">
        <v>29111894</v>
      </c>
      <c r="B434">
        <v>1000132</v>
      </c>
      <c r="C434" t="s">
        <v>60</v>
      </c>
      <c r="D434" t="s">
        <v>107</v>
      </c>
      <c r="E434" t="s">
        <v>119</v>
      </c>
      <c r="F434" t="s">
        <v>121</v>
      </c>
      <c r="G434">
        <v>13653</v>
      </c>
      <c r="H434" t="s">
        <v>148</v>
      </c>
      <c r="I434" t="s">
        <v>277</v>
      </c>
      <c r="J434" t="s">
        <v>377</v>
      </c>
      <c r="K434">
        <v>1041529776</v>
      </c>
      <c r="L434">
        <v>1208347847.20804</v>
      </c>
      <c r="M434">
        <v>2478</v>
      </c>
      <c r="N434">
        <v>28.748923</v>
      </c>
      <c r="O434">
        <v>28.563296</v>
      </c>
      <c r="P434">
        <v>28.957753</v>
      </c>
      <c r="Q434">
        <v>28.748923</v>
      </c>
      <c r="S434" t="s">
        <v>379</v>
      </c>
      <c r="T434" t="s">
        <v>812</v>
      </c>
      <c r="U434">
        <f>L434*M434</f>
        <v>0</v>
      </c>
      <c r="V434">
        <f>SUMIF(D:D,D434,U:U)</f>
        <v>0</v>
      </c>
      <c r="W434">
        <f>U434/V434</f>
        <v>0</v>
      </c>
      <c r="X434">
        <f>VLOOKUP(C434,'S:\Risk Management\2. Derivatives Market\IMRManager\Instrument Mapping\[RiskFactorMapping.xlsx]Mapping'!$A:$B,2,FALSE)</f>
        <v>0</v>
      </c>
    </row>
    <row r="435" spans="1:24">
      <c r="A435">
        <v>29111895</v>
      </c>
      <c r="B435">
        <v>1000132</v>
      </c>
      <c r="C435" t="s">
        <v>60</v>
      </c>
      <c r="D435" t="s">
        <v>107</v>
      </c>
      <c r="E435" t="s">
        <v>119</v>
      </c>
      <c r="F435" t="s">
        <v>121</v>
      </c>
      <c r="G435">
        <v>13966</v>
      </c>
      <c r="H435" t="s">
        <v>226</v>
      </c>
      <c r="I435" t="s">
        <v>355</v>
      </c>
      <c r="J435" t="s">
        <v>377</v>
      </c>
      <c r="K435">
        <v>1041529776</v>
      </c>
      <c r="L435">
        <v>151115726.499322</v>
      </c>
      <c r="M435">
        <v>3121</v>
      </c>
      <c r="N435">
        <v>4.528264</v>
      </c>
      <c r="O435">
        <v>4.452817</v>
      </c>
      <c r="P435">
        <v>4.535518</v>
      </c>
      <c r="Q435">
        <v>4.528264</v>
      </c>
      <c r="S435" t="s">
        <v>379</v>
      </c>
      <c r="T435" t="s">
        <v>813</v>
      </c>
      <c r="U435">
        <f>L435*M435</f>
        <v>0</v>
      </c>
      <c r="V435">
        <f>SUMIF(D:D,D435,U:U)</f>
        <v>0</v>
      </c>
      <c r="W435">
        <f>U435/V435</f>
        <v>0</v>
      </c>
      <c r="X435">
        <f>VLOOKUP(C435,'S:\Risk Management\2. Derivatives Market\IMRManager\Instrument Mapping\[RiskFactorMapping.xlsx]Mapping'!$A:$B,2,FALSE)</f>
        <v>0</v>
      </c>
    </row>
    <row r="436" spans="1:24">
      <c r="A436">
        <v>29111896</v>
      </c>
      <c r="B436">
        <v>1000132</v>
      </c>
      <c r="C436" t="s">
        <v>60</v>
      </c>
      <c r="D436" t="s">
        <v>107</v>
      </c>
      <c r="E436" t="s">
        <v>119</v>
      </c>
      <c r="F436" t="s">
        <v>121</v>
      </c>
      <c r="G436">
        <v>14890</v>
      </c>
      <c r="H436" t="s">
        <v>228</v>
      </c>
      <c r="I436" t="s">
        <v>357</v>
      </c>
      <c r="J436" t="s">
        <v>377</v>
      </c>
      <c r="K436">
        <v>1041529776</v>
      </c>
      <c r="L436">
        <v>630055546.470108</v>
      </c>
      <c r="M436">
        <v>963</v>
      </c>
      <c r="N436">
        <v>5.825503</v>
      </c>
      <c r="O436">
        <v>5.777108</v>
      </c>
      <c r="P436">
        <v>5.855749</v>
      </c>
      <c r="Q436">
        <v>5.825503</v>
      </c>
      <c r="S436" t="s">
        <v>379</v>
      </c>
      <c r="T436" t="s">
        <v>814</v>
      </c>
      <c r="U436">
        <f>L436*M436</f>
        <v>0</v>
      </c>
      <c r="V436">
        <f>SUMIF(D:D,D436,U:U)</f>
        <v>0</v>
      </c>
      <c r="W436">
        <f>U436/V436</f>
        <v>0</v>
      </c>
      <c r="X436">
        <f>VLOOKUP(C436,'S:\Risk Management\2. Derivatives Market\IMRManager\Instrument Mapping\[RiskFactorMapping.xlsx]Mapping'!$A:$B,2,FALSE)</f>
        <v>0</v>
      </c>
    </row>
    <row r="437" spans="1:24">
      <c r="A437">
        <v>29111897</v>
      </c>
      <c r="B437">
        <v>1000132</v>
      </c>
      <c r="C437" t="s">
        <v>60</v>
      </c>
      <c r="D437" t="s">
        <v>107</v>
      </c>
      <c r="E437" t="s">
        <v>119</v>
      </c>
      <c r="F437" t="s">
        <v>121</v>
      </c>
      <c r="G437">
        <v>21187</v>
      </c>
      <c r="H437" t="s">
        <v>229</v>
      </c>
      <c r="I437" t="s">
        <v>358</v>
      </c>
      <c r="J437" t="s">
        <v>377</v>
      </c>
      <c r="K437">
        <v>1041529776</v>
      </c>
      <c r="L437">
        <v>1881456164.31688</v>
      </c>
      <c r="M437">
        <v>758</v>
      </c>
      <c r="N437">
        <v>13.692779</v>
      </c>
      <c r="O437">
        <v>13.494071</v>
      </c>
      <c r="P437">
        <v>13.710844</v>
      </c>
      <c r="Q437">
        <v>13.692779</v>
      </c>
      <c r="S437" t="s">
        <v>379</v>
      </c>
      <c r="T437" t="s">
        <v>815</v>
      </c>
      <c r="U437">
        <f>L437*M437</f>
        <v>0</v>
      </c>
      <c r="V437">
        <f>SUMIF(D:D,D437,U:U)</f>
        <v>0</v>
      </c>
      <c r="W437">
        <f>U437/V437</f>
        <v>0</v>
      </c>
      <c r="X437">
        <f>VLOOKUP(C437,'S:\Risk Management\2. Derivatives Market\IMRManager\Instrument Mapping\[RiskFactorMapping.xlsx]Mapping'!$A:$B,2,FALSE)</f>
        <v>0</v>
      </c>
    </row>
    <row r="438" spans="1:24">
      <c r="A438">
        <v>29111898</v>
      </c>
      <c r="B438">
        <v>1000132</v>
      </c>
      <c r="C438" t="s">
        <v>60</v>
      </c>
      <c r="D438" t="s">
        <v>107</v>
      </c>
      <c r="E438" t="s">
        <v>119</v>
      </c>
      <c r="F438" t="s">
        <v>121</v>
      </c>
      <c r="G438">
        <v>36242</v>
      </c>
      <c r="H438" t="s">
        <v>230</v>
      </c>
      <c r="I438" t="s">
        <v>359</v>
      </c>
      <c r="J438" t="s">
        <v>377</v>
      </c>
      <c r="K438">
        <v>1041529776</v>
      </c>
      <c r="L438">
        <v>696245581.726209</v>
      </c>
      <c r="M438">
        <v>1760</v>
      </c>
      <c r="N438">
        <v>11.765311</v>
      </c>
      <c r="O438">
        <v>11.665038</v>
      </c>
      <c r="P438">
        <v>11.778681</v>
      </c>
      <c r="Q438">
        <v>11.765311</v>
      </c>
      <c r="S438" t="s">
        <v>379</v>
      </c>
      <c r="T438" t="s">
        <v>816</v>
      </c>
      <c r="U438">
        <f>L438*M438</f>
        <v>0</v>
      </c>
      <c r="V438">
        <f>SUMIF(D:D,D438,U:U)</f>
        <v>0</v>
      </c>
      <c r="W438">
        <f>U438/V438</f>
        <v>0</v>
      </c>
      <c r="X438">
        <f>VLOOKUP(C438,'S:\Risk Management\2. Derivatives Market\IMRManager\Instrument Mapping\[RiskFactorMapping.xlsx]Mapping'!$A:$B,2,FALSE)</f>
        <v>0</v>
      </c>
    </row>
    <row r="439" spans="1:24">
      <c r="A439">
        <v>29111899</v>
      </c>
      <c r="B439">
        <v>1000132</v>
      </c>
      <c r="C439" t="s">
        <v>60</v>
      </c>
      <c r="D439" t="s">
        <v>107</v>
      </c>
      <c r="E439" t="s">
        <v>119</v>
      </c>
      <c r="F439" t="s">
        <v>121</v>
      </c>
      <c r="G439">
        <v>42253</v>
      </c>
      <c r="H439" t="s">
        <v>159</v>
      </c>
      <c r="I439" t="s">
        <v>288</v>
      </c>
      <c r="J439" t="s">
        <v>377</v>
      </c>
      <c r="K439">
        <v>1041529776</v>
      </c>
      <c r="L439">
        <v>845170968.143136</v>
      </c>
      <c r="M439">
        <v>1765</v>
      </c>
      <c r="N439">
        <v>14.322459</v>
      </c>
      <c r="O439">
        <v>14.281885</v>
      </c>
      <c r="P439">
        <v>14.42795</v>
      </c>
      <c r="Q439">
        <v>14.322459</v>
      </c>
      <c r="S439" t="s">
        <v>379</v>
      </c>
      <c r="T439" t="s">
        <v>817</v>
      </c>
      <c r="U439">
        <f>L439*M439</f>
        <v>0</v>
      </c>
      <c r="V439">
        <f>SUMIF(D:D,D439,U:U)</f>
        <v>0</v>
      </c>
      <c r="W439">
        <f>U439/V439</f>
        <v>0</v>
      </c>
      <c r="X439">
        <f>VLOOKUP(C439,'S:\Risk Management\2. Derivatives Market\IMRManager\Instrument Mapping\[RiskFactorMapping.xlsx]Mapping'!$A:$B,2,FALSE)</f>
        <v>0</v>
      </c>
    </row>
    <row r="440" spans="1:24">
      <c r="A440">
        <v>29111900</v>
      </c>
      <c r="B440">
        <v>1000132</v>
      </c>
      <c r="C440" t="s">
        <v>60</v>
      </c>
      <c r="D440" t="s">
        <v>107</v>
      </c>
      <c r="E440" t="s">
        <v>119</v>
      </c>
      <c r="F440" t="s">
        <v>121</v>
      </c>
      <c r="G440">
        <v>48586</v>
      </c>
      <c r="H440" t="s">
        <v>232</v>
      </c>
      <c r="I440" t="s">
        <v>361</v>
      </c>
      <c r="J440" t="s">
        <v>377</v>
      </c>
      <c r="K440">
        <v>1041529776</v>
      </c>
      <c r="L440">
        <v>443890711.02024</v>
      </c>
      <c r="M440">
        <v>2135</v>
      </c>
      <c r="N440">
        <v>9.099178999999999</v>
      </c>
      <c r="O440">
        <v>8.886084</v>
      </c>
      <c r="P440">
        <v>9.14606</v>
      </c>
      <c r="Q440">
        <v>9.099178999999999</v>
      </c>
      <c r="S440" t="s">
        <v>379</v>
      </c>
      <c r="T440" t="s">
        <v>818</v>
      </c>
      <c r="U440">
        <f>L440*M440</f>
        <v>0</v>
      </c>
      <c r="V440">
        <f>SUMIF(D:D,D440,U:U)</f>
        <v>0</v>
      </c>
      <c r="W440">
        <f>U440/V440</f>
        <v>0</v>
      </c>
      <c r="X440">
        <f>VLOOKUP(C440,'S:\Risk Management\2. Derivatives Market\IMRManager\Instrument Mapping\[RiskFactorMapping.xlsx]Mapping'!$A:$B,2,FALSE)</f>
        <v>0</v>
      </c>
    </row>
    <row r="441" spans="1:24">
      <c r="A441">
        <v>29111901</v>
      </c>
      <c r="B441">
        <v>1000132</v>
      </c>
      <c r="C441" t="s">
        <v>60</v>
      </c>
      <c r="D441" t="s">
        <v>107</v>
      </c>
      <c r="E441" t="s">
        <v>119</v>
      </c>
      <c r="F441" t="s">
        <v>121</v>
      </c>
      <c r="G441">
        <v>55253</v>
      </c>
      <c r="H441" t="s">
        <v>234</v>
      </c>
      <c r="I441" t="s">
        <v>363</v>
      </c>
      <c r="J441" t="s">
        <v>377</v>
      </c>
      <c r="K441">
        <v>1041529776</v>
      </c>
      <c r="L441">
        <v>427771199.95912</v>
      </c>
      <c r="M441">
        <v>1700</v>
      </c>
      <c r="N441">
        <v>6.982143</v>
      </c>
      <c r="O441">
        <v>6.982143</v>
      </c>
      <c r="P441">
        <v>7.0725</v>
      </c>
      <c r="Q441">
        <v>6.982143</v>
      </c>
      <c r="S441" t="s">
        <v>379</v>
      </c>
      <c r="T441" t="s">
        <v>819</v>
      </c>
      <c r="U441">
        <f>L441*M441</f>
        <v>0</v>
      </c>
      <c r="V441">
        <f>SUMIF(D:D,D441,U:U)</f>
        <v>0</v>
      </c>
      <c r="W441">
        <f>U441/V441</f>
        <v>0</v>
      </c>
      <c r="X441">
        <f>VLOOKUP(C441,'S:\Risk Management\2. Derivatives Market\IMRManager\Instrument Mapping\[RiskFactorMapping.xlsx]Mapping'!$A:$B,2,FALSE)</f>
        <v>0</v>
      </c>
    </row>
    <row r="442" spans="1:24">
      <c r="A442">
        <v>29111902</v>
      </c>
      <c r="B442">
        <v>1000132</v>
      </c>
      <c r="C442" t="s">
        <v>60</v>
      </c>
      <c r="D442" t="s">
        <v>107</v>
      </c>
      <c r="E442" t="s">
        <v>119</v>
      </c>
      <c r="F442" t="s">
        <v>121</v>
      </c>
      <c r="G442">
        <v>56806</v>
      </c>
      <c r="H442" t="s">
        <v>235</v>
      </c>
      <c r="I442" t="s">
        <v>364</v>
      </c>
      <c r="J442" t="s">
        <v>377</v>
      </c>
      <c r="K442">
        <v>1041529776</v>
      </c>
      <c r="L442">
        <v>1079703156.04343</v>
      </c>
      <c r="M442">
        <v>791</v>
      </c>
      <c r="N442">
        <v>8.199911</v>
      </c>
      <c r="O442">
        <v>8.106612</v>
      </c>
      <c r="P442">
        <v>8.365774999999999</v>
      </c>
      <c r="Q442">
        <v>8.199911</v>
      </c>
      <c r="S442" t="s">
        <v>379</v>
      </c>
      <c r="T442" t="s">
        <v>820</v>
      </c>
      <c r="U442">
        <f>L442*M442</f>
        <v>0</v>
      </c>
      <c r="V442">
        <f>SUMIF(D:D,D442,U:U)</f>
        <v>0</v>
      </c>
      <c r="W442">
        <f>U442/V442</f>
        <v>0</v>
      </c>
      <c r="X442">
        <f>VLOOKUP(C442,'S:\Risk Management\2. Derivatives Market\IMRManager\Instrument Mapping\[RiskFactorMapping.xlsx]Mapping'!$A:$B,2,FALSE)</f>
        <v>0</v>
      </c>
    </row>
    <row r="443" spans="1:24">
      <c r="A443">
        <v>29111903</v>
      </c>
      <c r="B443">
        <v>1000132</v>
      </c>
      <c r="C443" t="s">
        <v>60</v>
      </c>
      <c r="D443" t="s">
        <v>107</v>
      </c>
      <c r="E443" t="s">
        <v>119</v>
      </c>
      <c r="F443" t="s">
        <v>121</v>
      </c>
      <c r="G443">
        <v>62540</v>
      </c>
      <c r="H443" t="s">
        <v>236</v>
      </c>
      <c r="I443" t="s">
        <v>365</v>
      </c>
      <c r="J443" t="s">
        <v>377</v>
      </c>
      <c r="K443">
        <v>1041529776</v>
      </c>
      <c r="L443">
        <v>150895471.066137</v>
      </c>
      <c r="M443">
        <v>8053</v>
      </c>
      <c r="N443">
        <v>11.667081</v>
      </c>
      <c r="O443">
        <v>11.630861</v>
      </c>
      <c r="P443">
        <v>11.781535</v>
      </c>
      <c r="Q443">
        <v>11.667081</v>
      </c>
      <c r="S443" t="s">
        <v>379</v>
      </c>
      <c r="T443" t="s">
        <v>821</v>
      </c>
      <c r="U443">
        <f>L443*M443</f>
        <v>0</v>
      </c>
      <c r="V443">
        <f>SUMIF(D:D,D443,U:U)</f>
        <v>0</v>
      </c>
      <c r="W443">
        <f>U443/V443</f>
        <v>0</v>
      </c>
      <c r="X443">
        <f>VLOOKUP(C443,'S:\Risk Management\2. Derivatives Market\IMRManager\Instrument Mapping\[RiskFactorMapping.xlsx]Mapping'!$A:$B,2,FALSE)</f>
        <v>0</v>
      </c>
    </row>
    <row r="444" spans="1:24">
      <c r="A444">
        <v>29111904</v>
      </c>
      <c r="B444">
        <v>1000132</v>
      </c>
      <c r="C444" t="s">
        <v>60</v>
      </c>
      <c r="D444" t="s">
        <v>107</v>
      </c>
      <c r="E444" t="s">
        <v>119</v>
      </c>
      <c r="F444" t="s">
        <v>121</v>
      </c>
      <c r="G444">
        <v>69094</v>
      </c>
      <c r="H444" t="s">
        <v>160</v>
      </c>
      <c r="I444" t="s">
        <v>289</v>
      </c>
      <c r="J444" t="s">
        <v>377</v>
      </c>
      <c r="K444">
        <v>1041529776</v>
      </c>
      <c r="L444">
        <v>601366341.399328</v>
      </c>
      <c r="M444">
        <v>14691</v>
      </c>
      <c r="N444">
        <v>84.82400699999999</v>
      </c>
      <c r="O444">
        <v>84.414062</v>
      </c>
      <c r="P444">
        <v>85.78824400000001</v>
      </c>
      <c r="Q444">
        <v>84.82400699999999</v>
      </c>
      <c r="S444" t="s">
        <v>379</v>
      </c>
      <c r="T444" t="s">
        <v>822</v>
      </c>
      <c r="U444">
        <f>L444*M444</f>
        <v>0</v>
      </c>
      <c r="V444">
        <f>SUMIF(D:D,D444,U:U)</f>
        <v>0</v>
      </c>
      <c r="W444">
        <f>U444/V444</f>
        <v>0</v>
      </c>
      <c r="X444">
        <f>VLOOKUP(C444,'S:\Risk Management\2. Derivatives Market\IMRManager\Instrument Mapping\[RiskFactorMapping.xlsx]Mapping'!$A:$B,2,FALSE)</f>
        <v>0</v>
      </c>
    </row>
    <row r="445" spans="1:24">
      <c r="A445">
        <v>29111905</v>
      </c>
      <c r="B445">
        <v>1000132</v>
      </c>
      <c r="C445" t="s">
        <v>60</v>
      </c>
      <c r="D445" t="s">
        <v>107</v>
      </c>
      <c r="E445" t="s">
        <v>119</v>
      </c>
      <c r="F445" t="s">
        <v>121</v>
      </c>
      <c r="G445">
        <v>112103</v>
      </c>
      <c r="H445" t="s">
        <v>241</v>
      </c>
      <c r="I445" t="s">
        <v>370</v>
      </c>
      <c r="J445" t="s">
        <v>377</v>
      </c>
      <c r="K445">
        <v>1041529776</v>
      </c>
      <c r="L445">
        <v>48557837.130264</v>
      </c>
      <c r="M445">
        <v>2055</v>
      </c>
      <c r="N445">
        <v>0.958074</v>
      </c>
      <c r="O445">
        <v>0.931966</v>
      </c>
      <c r="P445">
        <v>0.960405</v>
      </c>
      <c r="Q445">
        <v>0.958074</v>
      </c>
      <c r="S445" t="s">
        <v>379</v>
      </c>
      <c r="T445" t="s">
        <v>823</v>
      </c>
      <c r="U445">
        <f>L445*M445</f>
        <v>0</v>
      </c>
      <c r="V445">
        <f>SUMIF(D:D,D445,U:U)</f>
        <v>0</v>
      </c>
      <c r="W445">
        <f>U445/V445</f>
        <v>0</v>
      </c>
      <c r="X445">
        <f>VLOOKUP(C445,'S:\Risk Management\2. Derivatives Market\IMRManager\Instrument Mapping\[RiskFactorMapping.xlsx]Mapping'!$A:$B,2,FALSE)</f>
        <v>0</v>
      </c>
    </row>
    <row r="446" spans="1:24">
      <c r="A446">
        <v>29111620</v>
      </c>
      <c r="B446">
        <v>1000144</v>
      </c>
      <c r="C446" t="s">
        <v>61</v>
      </c>
      <c r="D446" t="s">
        <v>108</v>
      </c>
      <c r="E446" t="s">
        <v>119</v>
      </c>
      <c r="F446" t="s">
        <v>121</v>
      </c>
      <c r="G446">
        <v>61</v>
      </c>
      <c r="H446" t="s">
        <v>161</v>
      </c>
      <c r="I446" t="s">
        <v>290</v>
      </c>
      <c r="J446" t="s">
        <v>377</v>
      </c>
      <c r="K446">
        <v>134507736</v>
      </c>
      <c r="L446">
        <v>327148387.173628</v>
      </c>
      <c r="M446">
        <v>133197</v>
      </c>
      <c r="N446">
        <v>3239.60428</v>
      </c>
      <c r="O446">
        <v>3208.423602</v>
      </c>
      <c r="P446">
        <v>3322.006881</v>
      </c>
      <c r="Q446">
        <v>3239.60428</v>
      </c>
      <c r="S446" t="s">
        <v>379</v>
      </c>
      <c r="T446" t="s">
        <v>824</v>
      </c>
      <c r="U446">
        <f>L446*M446</f>
        <v>0</v>
      </c>
      <c r="V446">
        <f>SUMIF(D:D,D446,U:U)</f>
        <v>0</v>
      </c>
      <c r="W446">
        <f>U446/V446</f>
        <v>0</v>
      </c>
      <c r="X446">
        <f>VLOOKUP(C446,'S:\Risk Management\2. Derivatives Market\IMRManager\Instrument Mapping\[RiskFactorMapping.xlsx]Mapping'!$A:$B,2,FALSE)</f>
        <v>0</v>
      </c>
    </row>
    <row r="447" spans="1:24">
      <c r="A447">
        <v>29111621</v>
      </c>
      <c r="B447">
        <v>1000144</v>
      </c>
      <c r="C447" t="s">
        <v>61</v>
      </c>
      <c r="D447" t="s">
        <v>108</v>
      </c>
      <c r="E447" t="s">
        <v>119</v>
      </c>
      <c r="F447" t="s">
        <v>121</v>
      </c>
      <c r="G447">
        <v>67</v>
      </c>
      <c r="H447" t="s">
        <v>183</v>
      </c>
      <c r="I447" t="s">
        <v>312</v>
      </c>
      <c r="J447" t="s">
        <v>377</v>
      </c>
      <c r="K447">
        <v>134507736</v>
      </c>
      <c r="L447">
        <v>556167480.9250799</v>
      </c>
      <c r="M447">
        <v>25279</v>
      </c>
      <c r="N447">
        <v>1045.245289</v>
      </c>
      <c r="O447">
        <v>1038.877641</v>
      </c>
      <c r="P447">
        <v>1095.235461</v>
      </c>
      <c r="Q447">
        <v>1045.245289</v>
      </c>
      <c r="S447" t="s">
        <v>379</v>
      </c>
      <c r="T447" t="s">
        <v>825</v>
      </c>
      <c r="U447">
        <f>L447*M447</f>
        <v>0</v>
      </c>
      <c r="V447">
        <f>SUMIF(D:D,D447,U:U)</f>
        <v>0</v>
      </c>
      <c r="W447">
        <f>U447/V447</f>
        <v>0</v>
      </c>
      <c r="X447">
        <f>VLOOKUP(C447,'S:\Risk Management\2. Derivatives Market\IMRManager\Instrument Mapping\[RiskFactorMapping.xlsx]Mapping'!$A:$B,2,FALSE)</f>
        <v>0</v>
      </c>
    </row>
    <row r="448" spans="1:24">
      <c r="A448">
        <v>29111622</v>
      </c>
      <c r="B448">
        <v>1000144</v>
      </c>
      <c r="C448" t="s">
        <v>61</v>
      </c>
      <c r="D448" t="s">
        <v>108</v>
      </c>
      <c r="E448" t="s">
        <v>119</v>
      </c>
      <c r="F448" t="s">
        <v>121</v>
      </c>
      <c r="G448">
        <v>79</v>
      </c>
      <c r="H448" t="s">
        <v>162</v>
      </c>
      <c r="I448" t="s">
        <v>291</v>
      </c>
      <c r="J448" t="s">
        <v>377</v>
      </c>
      <c r="K448">
        <v>134507736</v>
      </c>
      <c r="L448">
        <v>889989735.610625</v>
      </c>
      <c r="M448">
        <v>55236</v>
      </c>
      <c r="N448">
        <v>3654.769197</v>
      </c>
      <c r="O448">
        <v>3623.737139</v>
      </c>
      <c r="P448">
        <v>3771.949953</v>
      </c>
      <c r="Q448">
        <v>3654.769197</v>
      </c>
      <c r="S448" t="s">
        <v>379</v>
      </c>
      <c r="T448" t="s">
        <v>826</v>
      </c>
      <c r="U448">
        <f>L448*M448</f>
        <v>0</v>
      </c>
      <c r="V448">
        <f>SUMIF(D:D,D448,U:U)</f>
        <v>0</v>
      </c>
      <c r="W448">
        <f>U448/V448</f>
        <v>0</v>
      </c>
      <c r="X448">
        <f>VLOOKUP(C448,'S:\Risk Management\2. Derivatives Market\IMRManager\Instrument Mapping\[RiskFactorMapping.xlsx]Mapping'!$A:$B,2,FALSE)</f>
        <v>0</v>
      </c>
    </row>
    <row r="449" spans="1:24">
      <c r="A449">
        <v>29111623</v>
      </c>
      <c r="B449">
        <v>1000144</v>
      </c>
      <c r="C449" t="s">
        <v>61</v>
      </c>
      <c r="D449" t="s">
        <v>108</v>
      </c>
      <c r="E449" t="s">
        <v>119</v>
      </c>
      <c r="F449" t="s">
        <v>121</v>
      </c>
      <c r="G449">
        <v>101</v>
      </c>
      <c r="H449" t="s">
        <v>163</v>
      </c>
      <c r="I449" t="s">
        <v>292</v>
      </c>
      <c r="J449" t="s">
        <v>377</v>
      </c>
      <c r="K449">
        <v>134507736</v>
      </c>
      <c r="L449">
        <v>778692918.481975</v>
      </c>
      <c r="M449">
        <v>18023</v>
      </c>
      <c r="N449">
        <v>1043.388498</v>
      </c>
      <c r="O449">
        <v>1025.96299</v>
      </c>
      <c r="P449">
        <v>1064.345422</v>
      </c>
      <c r="Q449">
        <v>1043.388498</v>
      </c>
      <c r="S449" t="s">
        <v>379</v>
      </c>
      <c r="T449" t="s">
        <v>827</v>
      </c>
      <c r="U449">
        <f>L449*M449</f>
        <v>0</v>
      </c>
      <c r="V449">
        <f>SUMIF(D:D,D449,U:U)</f>
        <v>0</v>
      </c>
      <c r="W449">
        <f>U449/V449</f>
        <v>0</v>
      </c>
      <c r="X449">
        <f>VLOOKUP(C449,'S:\Risk Management\2. Derivatives Market\IMRManager\Instrument Mapping\[RiskFactorMapping.xlsx]Mapping'!$A:$B,2,FALSE)</f>
        <v>0</v>
      </c>
    </row>
    <row r="450" spans="1:24">
      <c r="A450">
        <v>29111624</v>
      </c>
      <c r="B450">
        <v>1000144</v>
      </c>
      <c r="C450" t="s">
        <v>61</v>
      </c>
      <c r="D450" t="s">
        <v>108</v>
      </c>
      <c r="E450" t="s">
        <v>119</v>
      </c>
      <c r="F450" t="s">
        <v>121</v>
      </c>
      <c r="G450">
        <v>105</v>
      </c>
      <c r="H450" t="s">
        <v>164</v>
      </c>
      <c r="I450" t="s">
        <v>293</v>
      </c>
      <c r="J450" t="s">
        <v>377</v>
      </c>
      <c r="K450">
        <v>134507736</v>
      </c>
      <c r="L450">
        <v>361855077.74498</v>
      </c>
      <c r="M450">
        <v>24241</v>
      </c>
      <c r="N450">
        <v>652.135646</v>
      </c>
      <c r="O450">
        <v>641.078852</v>
      </c>
      <c r="P450">
        <v>664.860375</v>
      </c>
      <c r="Q450">
        <v>652.135646</v>
      </c>
      <c r="S450" t="s">
        <v>379</v>
      </c>
      <c r="T450" t="s">
        <v>828</v>
      </c>
      <c r="U450">
        <f>L450*M450</f>
        <v>0</v>
      </c>
      <c r="V450">
        <f>SUMIF(D:D,D450,U:U)</f>
        <v>0</v>
      </c>
      <c r="W450">
        <f>U450/V450</f>
        <v>0</v>
      </c>
      <c r="X450">
        <f>VLOOKUP(C450,'S:\Risk Management\2. Derivatives Market\IMRManager\Instrument Mapping\[RiskFactorMapping.xlsx]Mapping'!$A:$B,2,FALSE)</f>
        <v>0</v>
      </c>
    </row>
    <row r="451" spans="1:24">
      <c r="A451">
        <v>29111625</v>
      </c>
      <c r="B451">
        <v>1000144</v>
      </c>
      <c r="C451" t="s">
        <v>61</v>
      </c>
      <c r="D451" t="s">
        <v>108</v>
      </c>
      <c r="E451" t="s">
        <v>119</v>
      </c>
      <c r="F451" t="s">
        <v>121</v>
      </c>
      <c r="G451">
        <v>106</v>
      </c>
      <c r="H451" t="s">
        <v>153</v>
      </c>
      <c r="I451" t="s">
        <v>282</v>
      </c>
      <c r="J451" t="s">
        <v>377</v>
      </c>
      <c r="K451">
        <v>134507736</v>
      </c>
      <c r="L451">
        <v>240961196.618916</v>
      </c>
      <c r="M451">
        <v>111370</v>
      </c>
      <c r="N451">
        <v>1995.115616</v>
      </c>
      <c r="O451">
        <v>1977.255059</v>
      </c>
      <c r="P451">
        <v>2083.916803</v>
      </c>
      <c r="Q451">
        <v>1995.115616</v>
      </c>
      <c r="S451" t="s">
        <v>379</v>
      </c>
      <c r="T451" t="s">
        <v>829</v>
      </c>
      <c r="U451">
        <f>L451*M451</f>
        <v>0</v>
      </c>
      <c r="V451">
        <f>SUMIF(D:D,D451,U:U)</f>
        <v>0</v>
      </c>
      <c r="W451">
        <f>U451/V451</f>
        <v>0</v>
      </c>
      <c r="X451">
        <f>VLOOKUP(C451,'S:\Risk Management\2. Derivatives Market\IMRManager\Instrument Mapping\[RiskFactorMapping.xlsx]Mapping'!$A:$B,2,FALSE)</f>
        <v>0</v>
      </c>
    </row>
    <row r="452" spans="1:24">
      <c r="A452">
        <v>29111626</v>
      </c>
      <c r="B452">
        <v>1000144</v>
      </c>
      <c r="C452" t="s">
        <v>61</v>
      </c>
      <c r="D452" t="s">
        <v>108</v>
      </c>
      <c r="E452" t="s">
        <v>119</v>
      </c>
      <c r="F452" t="s">
        <v>121</v>
      </c>
      <c r="G452">
        <v>119</v>
      </c>
      <c r="H452" t="s">
        <v>154</v>
      </c>
      <c r="I452" t="s">
        <v>283</v>
      </c>
      <c r="J452" t="s">
        <v>377</v>
      </c>
      <c r="K452">
        <v>134507736</v>
      </c>
      <c r="L452">
        <v>277400209.748928</v>
      </c>
      <c r="M452">
        <v>78753</v>
      </c>
      <c r="N452">
        <v>1624.151841</v>
      </c>
      <c r="O452">
        <v>1609.096785</v>
      </c>
      <c r="P452">
        <v>1668.904543</v>
      </c>
      <c r="Q452">
        <v>1624.151841</v>
      </c>
      <c r="S452" t="s">
        <v>379</v>
      </c>
      <c r="T452" t="s">
        <v>830</v>
      </c>
      <c r="U452">
        <f>L452*M452</f>
        <v>0</v>
      </c>
      <c r="V452">
        <f>SUMIF(D:D,D452,U:U)</f>
        <v>0</v>
      </c>
      <c r="W452">
        <f>U452/V452</f>
        <v>0</v>
      </c>
      <c r="X452">
        <f>VLOOKUP(C452,'S:\Risk Management\2. Derivatives Market\IMRManager\Instrument Mapping\[RiskFactorMapping.xlsx]Mapping'!$A:$B,2,FALSE)</f>
        <v>0</v>
      </c>
    </row>
    <row r="453" spans="1:24">
      <c r="A453">
        <v>29111627</v>
      </c>
      <c r="B453">
        <v>1000144</v>
      </c>
      <c r="C453" t="s">
        <v>61</v>
      </c>
      <c r="D453" t="s">
        <v>108</v>
      </c>
      <c r="E453" t="s">
        <v>119</v>
      </c>
      <c r="F453" t="s">
        <v>121</v>
      </c>
      <c r="G453">
        <v>193</v>
      </c>
      <c r="H453" t="s">
        <v>190</v>
      </c>
      <c r="I453" t="s">
        <v>319</v>
      </c>
      <c r="J453" t="s">
        <v>377</v>
      </c>
      <c r="K453">
        <v>134507736</v>
      </c>
      <c r="L453">
        <v>244862284.621999</v>
      </c>
      <c r="M453">
        <v>13308</v>
      </c>
      <c r="N453">
        <v>242.263187</v>
      </c>
      <c r="O453">
        <v>240.515571</v>
      </c>
      <c r="P453">
        <v>243.774146</v>
      </c>
      <c r="Q453">
        <v>242.263187</v>
      </c>
      <c r="S453" t="s">
        <v>379</v>
      </c>
      <c r="T453" t="s">
        <v>831</v>
      </c>
      <c r="U453">
        <f>L453*M453</f>
        <v>0</v>
      </c>
      <c r="V453">
        <f>SUMIF(D:D,D453,U:U)</f>
        <v>0</v>
      </c>
      <c r="W453">
        <f>U453/V453</f>
        <v>0</v>
      </c>
      <c r="X453">
        <f>VLOOKUP(C453,'S:\Risk Management\2. Derivatives Market\IMRManager\Instrument Mapping\[RiskFactorMapping.xlsx]Mapping'!$A:$B,2,FALSE)</f>
        <v>0</v>
      </c>
    </row>
    <row r="454" spans="1:24">
      <c r="A454">
        <v>29111628</v>
      </c>
      <c r="B454">
        <v>1000144</v>
      </c>
      <c r="C454" t="s">
        <v>61</v>
      </c>
      <c r="D454" t="s">
        <v>108</v>
      </c>
      <c r="E454" t="s">
        <v>119</v>
      </c>
      <c r="F454" t="s">
        <v>121</v>
      </c>
      <c r="G454">
        <v>201</v>
      </c>
      <c r="H454" t="s">
        <v>156</v>
      </c>
      <c r="I454" t="s">
        <v>285</v>
      </c>
      <c r="J454" t="s">
        <v>377</v>
      </c>
      <c r="K454">
        <v>134507736</v>
      </c>
      <c r="L454">
        <v>444590907.525072</v>
      </c>
      <c r="M454">
        <v>27011</v>
      </c>
      <c r="N454">
        <v>892.799578</v>
      </c>
      <c r="O454">
        <v>892.799578</v>
      </c>
      <c r="P454">
        <v>908.136256</v>
      </c>
      <c r="Q454">
        <v>892.799578</v>
      </c>
      <c r="S454" t="s">
        <v>379</v>
      </c>
      <c r="T454" t="s">
        <v>832</v>
      </c>
      <c r="U454">
        <f>L454*M454</f>
        <v>0</v>
      </c>
      <c r="V454">
        <f>SUMIF(D:D,D454,U:U)</f>
        <v>0</v>
      </c>
      <c r="W454">
        <f>U454/V454</f>
        <v>0</v>
      </c>
      <c r="X454">
        <f>VLOOKUP(C454,'S:\Risk Management\2. Derivatives Market\IMRManager\Instrument Mapping\[RiskFactorMapping.xlsx]Mapping'!$A:$B,2,FALSE)</f>
        <v>0</v>
      </c>
    </row>
    <row r="455" spans="1:24">
      <c r="A455">
        <v>29111629</v>
      </c>
      <c r="B455">
        <v>1000144</v>
      </c>
      <c r="C455" t="s">
        <v>61</v>
      </c>
      <c r="D455" t="s">
        <v>108</v>
      </c>
      <c r="E455" t="s">
        <v>119</v>
      </c>
      <c r="F455" t="s">
        <v>121</v>
      </c>
      <c r="G455">
        <v>209</v>
      </c>
      <c r="H455" t="s">
        <v>177</v>
      </c>
      <c r="I455" t="s">
        <v>306</v>
      </c>
      <c r="J455" t="s">
        <v>377</v>
      </c>
      <c r="K455">
        <v>134507736</v>
      </c>
      <c r="L455">
        <v>1284985392.67533</v>
      </c>
      <c r="M455">
        <v>32305</v>
      </c>
      <c r="N455">
        <v>3086.175884</v>
      </c>
      <c r="O455">
        <v>3077.482431</v>
      </c>
      <c r="P455">
        <v>3113.880295</v>
      </c>
      <c r="Q455">
        <v>3086.175884</v>
      </c>
      <c r="S455" t="s">
        <v>379</v>
      </c>
      <c r="T455" t="s">
        <v>833</v>
      </c>
      <c r="U455">
        <f>L455*M455</f>
        <v>0</v>
      </c>
      <c r="V455">
        <f>SUMIF(D:D,D455,U:U)</f>
        <v>0</v>
      </c>
      <c r="W455">
        <f>U455/V455</f>
        <v>0</v>
      </c>
      <c r="X455">
        <f>VLOOKUP(C455,'S:\Risk Management\2. Derivatives Market\IMRManager\Instrument Mapping\[RiskFactorMapping.xlsx]Mapping'!$A:$B,2,FALSE)</f>
        <v>0</v>
      </c>
    </row>
    <row r="456" spans="1:24">
      <c r="A456">
        <v>29111630</v>
      </c>
      <c r="B456">
        <v>1000144</v>
      </c>
      <c r="C456" t="s">
        <v>61</v>
      </c>
      <c r="D456" t="s">
        <v>108</v>
      </c>
      <c r="E456" t="s">
        <v>119</v>
      </c>
      <c r="F456" t="s">
        <v>121</v>
      </c>
      <c r="G456">
        <v>213</v>
      </c>
      <c r="H456" t="s">
        <v>171</v>
      </c>
      <c r="I456" t="s">
        <v>300</v>
      </c>
      <c r="J456" t="s">
        <v>377</v>
      </c>
      <c r="K456">
        <v>134507736</v>
      </c>
      <c r="L456">
        <v>828060648.099764</v>
      </c>
      <c r="M456">
        <v>21827</v>
      </c>
      <c r="N456">
        <v>1343.720465</v>
      </c>
      <c r="O456">
        <v>1325.128649</v>
      </c>
      <c r="P456">
        <v>1362.681656</v>
      </c>
      <c r="Q456">
        <v>1343.720465</v>
      </c>
      <c r="S456" t="s">
        <v>379</v>
      </c>
      <c r="T456" t="s">
        <v>834</v>
      </c>
      <c r="U456">
        <f>L456*M456</f>
        <v>0</v>
      </c>
      <c r="V456">
        <f>SUMIF(D:D,D456,U:U)</f>
        <v>0</v>
      </c>
      <c r="W456">
        <f>U456/V456</f>
        <v>0</v>
      </c>
      <c r="X456">
        <f>VLOOKUP(C456,'S:\Risk Management\2. Derivatives Market\IMRManager\Instrument Mapping\[RiskFactorMapping.xlsx]Mapping'!$A:$B,2,FALSE)</f>
        <v>0</v>
      </c>
    </row>
    <row r="457" spans="1:24">
      <c r="A457">
        <v>29111631</v>
      </c>
      <c r="B457">
        <v>1000144</v>
      </c>
      <c r="C457" t="s">
        <v>61</v>
      </c>
      <c r="D457" t="s">
        <v>108</v>
      </c>
      <c r="E457" t="s">
        <v>119</v>
      </c>
      <c r="F457" t="s">
        <v>121</v>
      </c>
      <c r="G457">
        <v>264</v>
      </c>
      <c r="H457" t="s">
        <v>158</v>
      </c>
      <c r="I457" t="s">
        <v>287</v>
      </c>
      <c r="J457" t="s">
        <v>377</v>
      </c>
      <c r="K457">
        <v>134507736</v>
      </c>
      <c r="L457">
        <v>3364586598.77446</v>
      </c>
      <c r="M457">
        <v>1742</v>
      </c>
      <c r="N457">
        <v>435.745186</v>
      </c>
      <c r="O457">
        <v>434.994764</v>
      </c>
      <c r="P457">
        <v>438.746875</v>
      </c>
      <c r="Q457">
        <v>435.745186</v>
      </c>
      <c r="S457" t="s">
        <v>379</v>
      </c>
      <c r="T457" t="s">
        <v>835</v>
      </c>
      <c r="U457">
        <f>L457*M457</f>
        <v>0</v>
      </c>
      <c r="V457">
        <f>SUMIF(D:D,D457,U:U)</f>
        <v>0</v>
      </c>
      <c r="W457">
        <f>U457/V457</f>
        <v>0</v>
      </c>
      <c r="X457">
        <f>VLOOKUP(C457,'S:\Risk Management\2. Derivatives Market\IMRManager\Instrument Mapping\[RiskFactorMapping.xlsx]Mapping'!$A:$B,2,FALSE)</f>
        <v>0</v>
      </c>
    </row>
    <row r="458" spans="1:24">
      <c r="A458">
        <v>29111632</v>
      </c>
      <c r="B458">
        <v>1000144</v>
      </c>
      <c r="C458" t="s">
        <v>61</v>
      </c>
      <c r="D458" t="s">
        <v>108</v>
      </c>
      <c r="E458" t="s">
        <v>119</v>
      </c>
      <c r="F458" t="s">
        <v>121</v>
      </c>
      <c r="G458">
        <v>356</v>
      </c>
      <c r="H458" t="s">
        <v>167</v>
      </c>
      <c r="I458" t="s">
        <v>296</v>
      </c>
      <c r="J458" t="s">
        <v>377</v>
      </c>
      <c r="K458">
        <v>134507736</v>
      </c>
      <c r="L458">
        <v>46643309.952085</v>
      </c>
      <c r="M458">
        <v>373012</v>
      </c>
      <c r="N458">
        <v>1293.495441</v>
      </c>
      <c r="O458">
        <v>1262.244487</v>
      </c>
      <c r="P458">
        <v>1304.332018</v>
      </c>
      <c r="Q458">
        <v>1293.495441</v>
      </c>
      <c r="S458" t="s">
        <v>379</v>
      </c>
      <c r="T458" t="s">
        <v>836</v>
      </c>
      <c r="U458">
        <f>L458*M458</f>
        <v>0</v>
      </c>
      <c r="V458">
        <f>SUMIF(D:D,D458,U:U)</f>
        <v>0</v>
      </c>
      <c r="W458">
        <f>U458/V458</f>
        <v>0</v>
      </c>
      <c r="X458">
        <f>VLOOKUP(C458,'S:\Risk Management\2. Derivatives Market\IMRManager\Instrument Mapping\[RiskFactorMapping.xlsx]Mapping'!$A:$B,2,FALSE)</f>
        <v>0</v>
      </c>
    </row>
    <row r="459" spans="1:24">
      <c r="A459">
        <v>29111633</v>
      </c>
      <c r="B459">
        <v>1000144</v>
      </c>
      <c r="C459" t="s">
        <v>61</v>
      </c>
      <c r="D459" t="s">
        <v>108</v>
      </c>
      <c r="E459" t="s">
        <v>119</v>
      </c>
      <c r="F459" t="s">
        <v>121</v>
      </c>
      <c r="G459">
        <v>435</v>
      </c>
      <c r="H459" t="s">
        <v>165</v>
      </c>
      <c r="I459" t="s">
        <v>294</v>
      </c>
      <c r="J459" t="s">
        <v>377</v>
      </c>
      <c r="K459">
        <v>134507736</v>
      </c>
      <c r="L459">
        <v>585432848.38896</v>
      </c>
      <c r="M459">
        <v>16358</v>
      </c>
      <c r="N459">
        <v>711.967268</v>
      </c>
      <c r="O459">
        <v>697.0385</v>
      </c>
      <c r="P459">
        <v>718.14769</v>
      </c>
      <c r="Q459">
        <v>711.967268</v>
      </c>
      <c r="S459" t="s">
        <v>379</v>
      </c>
      <c r="T459" t="s">
        <v>837</v>
      </c>
      <c r="U459">
        <f>L459*M459</f>
        <v>0</v>
      </c>
      <c r="V459">
        <f>SUMIF(D:D,D459,U:U)</f>
        <v>0</v>
      </c>
      <c r="W459">
        <f>U459/V459</f>
        <v>0</v>
      </c>
      <c r="X459">
        <f>VLOOKUP(C459,'S:\Risk Management\2. Derivatives Market\IMRManager\Instrument Mapping\[RiskFactorMapping.xlsx]Mapping'!$A:$B,2,FALSE)</f>
        <v>0</v>
      </c>
    </row>
    <row r="460" spans="1:24">
      <c r="A460">
        <v>29111634</v>
      </c>
      <c r="B460">
        <v>1000144</v>
      </c>
      <c r="C460" t="s">
        <v>61</v>
      </c>
      <c r="D460" t="s">
        <v>108</v>
      </c>
      <c r="E460" t="s">
        <v>119</v>
      </c>
      <c r="F460" t="s">
        <v>121</v>
      </c>
      <c r="G460">
        <v>780</v>
      </c>
      <c r="H460" t="s">
        <v>186</v>
      </c>
      <c r="I460" t="s">
        <v>315</v>
      </c>
      <c r="J460" t="s">
        <v>377</v>
      </c>
      <c r="K460">
        <v>134507736</v>
      </c>
      <c r="L460">
        <v>476035181.510526</v>
      </c>
      <c r="M460">
        <v>28800</v>
      </c>
      <c r="N460">
        <v>1019.258344</v>
      </c>
      <c r="O460">
        <v>1012.180161</v>
      </c>
      <c r="P460">
        <v>1025.274799</v>
      </c>
      <c r="Q460">
        <v>1019.258344</v>
      </c>
      <c r="S460" t="s">
        <v>379</v>
      </c>
      <c r="T460" t="s">
        <v>838</v>
      </c>
      <c r="U460">
        <f>L460*M460</f>
        <v>0</v>
      </c>
      <c r="V460">
        <f>SUMIF(D:D,D460,U:U)</f>
        <v>0</v>
      </c>
      <c r="W460">
        <f>U460/V460</f>
        <v>0</v>
      </c>
      <c r="X460">
        <f>VLOOKUP(C460,'S:\Risk Management\2. Derivatives Market\IMRManager\Instrument Mapping\[RiskFactorMapping.xlsx]Mapping'!$A:$B,2,FALSE)</f>
        <v>0</v>
      </c>
    </row>
    <row r="461" spans="1:24">
      <c r="A461">
        <v>29111635</v>
      </c>
      <c r="B461">
        <v>1000144</v>
      </c>
      <c r="C461" t="s">
        <v>61</v>
      </c>
      <c r="D461" t="s">
        <v>108</v>
      </c>
      <c r="E461" t="s">
        <v>119</v>
      </c>
      <c r="F461" t="s">
        <v>121</v>
      </c>
      <c r="G461">
        <v>1172</v>
      </c>
      <c r="H461" t="s">
        <v>129</v>
      </c>
      <c r="I461" t="s">
        <v>258</v>
      </c>
      <c r="J461" t="s">
        <v>377</v>
      </c>
      <c r="K461">
        <v>134507736</v>
      </c>
      <c r="L461">
        <v>5094065805.51612</v>
      </c>
      <c r="M461">
        <v>9736</v>
      </c>
      <c r="N461">
        <v>3687.209833</v>
      </c>
      <c r="O461">
        <v>3677.741853</v>
      </c>
      <c r="P461">
        <v>3714.098894</v>
      </c>
      <c r="Q461">
        <v>3687.209833</v>
      </c>
      <c r="S461" t="s">
        <v>379</v>
      </c>
      <c r="T461" t="s">
        <v>839</v>
      </c>
      <c r="U461">
        <f>L461*M461</f>
        <v>0</v>
      </c>
      <c r="V461">
        <f>SUMIF(D:D,D461,U:U)</f>
        <v>0</v>
      </c>
      <c r="W461">
        <f>U461/V461</f>
        <v>0</v>
      </c>
      <c r="X461">
        <f>VLOOKUP(C461,'S:\Risk Management\2. Derivatives Market\IMRManager\Instrument Mapping\[RiskFactorMapping.xlsx]Mapping'!$A:$B,2,FALSE)</f>
        <v>0</v>
      </c>
    </row>
    <row r="462" spans="1:24">
      <c r="A462">
        <v>29111636</v>
      </c>
      <c r="B462">
        <v>1000144</v>
      </c>
      <c r="C462" t="s">
        <v>61</v>
      </c>
      <c r="D462" t="s">
        <v>108</v>
      </c>
      <c r="E462" t="s">
        <v>119</v>
      </c>
      <c r="F462" t="s">
        <v>121</v>
      </c>
      <c r="G462">
        <v>1181</v>
      </c>
      <c r="H462" t="s">
        <v>172</v>
      </c>
      <c r="I462" t="s">
        <v>301</v>
      </c>
      <c r="J462" t="s">
        <v>377</v>
      </c>
      <c r="K462">
        <v>134507736</v>
      </c>
      <c r="L462">
        <v>254432425.95102</v>
      </c>
      <c r="M462">
        <v>18054</v>
      </c>
      <c r="N462">
        <v>341.506232</v>
      </c>
      <c r="O462">
        <v>336.115223</v>
      </c>
      <c r="P462">
        <v>351.83427</v>
      </c>
      <c r="Q462">
        <v>341.506232</v>
      </c>
      <c r="S462" t="s">
        <v>379</v>
      </c>
      <c r="T462" t="s">
        <v>840</v>
      </c>
      <c r="U462">
        <f>L462*M462</f>
        <v>0</v>
      </c>
      <c r="V462">
        <f>SUMIF(D:D,D462,U:U)</f>
        <v>0</v>
      </c>
      <c r="W462">
        <f>U462/V462</f>
        <v>0</v>
      </c>
      <c r="X462">
        <f>VLOOKUP(C462,'S:\Risk Management\2. Derivatives Market\IMRManager\Instrument Mapping\[RiskFactorMapping.xlsx]Mapping'!$A:$B,2,FALSE)</f>
        <v>0</v>
      </c>
    </row>
    <row r="463" spans="1:24">
      <c r="A463">
        <v>29111637</v>
      </c>
      <c r="B463">
        <v>1000144</v>
      </c>
      <c r="C463" t="s">
        <v>61</v>
      </c>
      <c r="D463" t="s">
        <v>108</v>
      </c>
      <c r="E463" t="s">
        <v>119</v>
      </c>
      <c r="F463" t="s">
        <v>121</v>
      </c>
      <c r="G463">
        <v>1294</v>
      </c>
      <c r="H463" t="s">
        <v>180</v>
      </c>
      <c r="I463" t="s">
        <v>309</v>
      </c>
      <c r="J463" t="s">
        <v>377</v>
      </c>
      <c r="K463">
        <v>134507736</v>
      </c>
      <c r="L463">
        <v>339475381.835592</v>
      </c>
      <c r="M463">
        <v>23991</v>
      </c>
      <c r="N463">
        <v>605.493343</v>
      </c>
      <c r="O463">
        <v>604.1304720000001</v>
      </c>
      <c r="P463">
        <v>610.187677</v>
      </c>
      <c r="Q463">
        <v>605.493343</v>
      </c>
      <c r="S463" t="s">
        <v>379</v>
      </c>
      <c r="T463" t="s">
        <v>841</v>
      </c>
      <c r="U463">
        <f>L463*M463</f>
        <v>0</v>
      </c>
      <c r="V463">
        <f>SUMIF(D:D,D463,U:U)</f>
        <v>0</v>
      </c>
      <c r="W463">
        <f>U463/V463</f>
        <v>0</v>
      </c>
      <c r="X463">
        <f>VLOOKUP(C463,'S:\Risk Management\2. Derivatives Market\IMRManager\Instrument Mapping\[RiskFactorMapping.xlsx]Mapping'!$A:$B,2,FALSE)</f>
        <v>0</v>
      </c>
    </row>
    <row r="464" spans="1:24">
      <c r="A464">
        <v>29111638</v>
      </c>
      <c r="B464">
        <v>1000144</v>
      </c>
      <c r="C464" t="s">
        <v>61</v>
      </c>
      <c r="D464" t="s">
        <v>108</v>
      </c>
      <c r="E464" t="s">
        <v>119</v>
      </c>
      <c r="F464" t="s">
        <v>121</v>
      </c>
      <c r="G464">
        <v>1732</v>
      </c>
      <c r="H464" t="s">
        <v>168</v>
      </c>
      <c r="I464" t="s">
        <v>297</v>
      </c>
      <c r="J464" t="s">
        <v>377</v>
      </c>
      <c r="K464">
        <v>134507736</v>
      </c>
      <c r="L464">
        <v>740640959.75772</v>
      </c>
      <c r="M464">
        <v>85307</v>
      </c>
      <c r="N464">
        <v>4697.265765</v>
      </c>
      <c r="O464">
        <v>4498.708316</v>
      </c>
      <c r="P464">
        <v>4697.265765</v>
      </c>
      <c r="Q464">
        <v>4697.265765</v>
      </c>
      <c r="S464" t="s">
        <v>379</v>
      </c>
      <c r="T464" t="s">
        <v>842</v>
      </c>
      <c r="U464">
        <f>L464*M464</f>
        <v>0</v>
      </c>
      <c r="V464">
        <f>SUMIF(D:D,D464,U:U)</f>
        <v>0</v>
      </c>
      <c r="W464">
        <f>U464/V464</f>
        <v>0</v>
      </c>
      <c r="X464">
        <f>VLOOKUP(C464,'S:\Risk Management\2. Derivatives Market\IMRManager\Instrument Mapping\[RiskFactorMapping.xlsx]Mapping'!$A:$B,2,FALSE)</f>
        <v>0</v>
      </c>
    </row>
    <row r="465" spans="1:24">
      <c r="A465">
        <v>29111639</v>
      </c>
      <c r="B465">
        <v>1000144</v>
      </c>
      <c r="C465" t="s">
        <v>61</v>
      </c>
      <c r="D465" t="s">
        <v>108</v>
      </c>
      <c r="E465" t="s">
        <v>119</v>
      </c>
      <c r="F465" t="s">
        <v>121</v>
      </c>
      <c r="G465">
        <v>1852</v>
      </c>
      <c r="H465" t="s">
        <v>191</v>
      </c>
      <c r="I465" t="s">
        <v>320</v>
      </c>
      <c r="J465" t="s">
        <v>377</v>
      </c>
      <c r="K465">
        <v>134507736</v>
      </c>
      <c r="L465">
        <v>1829345884.83492</v>
      </c>
      <c r="M465">
        <v>21900</v>
      </c>
      <c r="N465">
        <v>2978.466225</v>
      </c>
      <c r="O465">
        <v>2976.018171</v>
      </c>
      <c r="P465">
        <v>3076.932415</v>
      </c>
      <c r="Q465">
        <v>2978.466225</v>
      </c>
      <c r="S465" t="s">
        <v>379</v>
      </c>
      <c r="T465" t="s">
        <v>843</v>
      </c>
      <c r="U465">
        <f>L465*M465</f>
        <v>0</v>
      </c>
      <c r="V465">
        <f>SUMIF(D:D,D465,U:U)</f>
        <v>0</v>
      </c>
      <c r="W465">
        <f>U465/V465</f>
        <v>0</v>
      </c>
      <c r="X465">
        <f>VLOOKUP(C465,'S:\Risk Management\2. Derivatives Market\IMRManager\Instrument Mapping\[RiskFactorMapping.xlsx]Mapping'!$A:$B,2,FALSE)</f>
        <v>0</v>
      </c>
    </row>
    <row r="466" spans="1:24">
      <c r="A466">
        <v>29111640</v>
      </c>
      <c r="B466">
        <v>1000144</v>
      </c>
      <c r="C466" t="s">
        <v>61</v>
      </c>
      <c r="D466" t="s">
        <v>108</v>
      </c>
      <c r="E466" t="s">
        <v>119</v>
      </c>
      <c r="F466" t="s">
        <v>121</v>
      </c>
      <c r="G466">
        <v>1923</v>
      </c>
      <c r="H466" t="s">
        <v>192</v>
      </c>
      <c r="I466" t="s">
        <v>321</v>
      </c>
      <c r="J466" t="s">
        <v>377</v>
      </c>
      <c r="K466">
        <v>134507736</v>
      </c>
      <c r="L466">
        <v>233649344.503512</v>
      </c>
      <c r="M466">
        <v>23550</v>
      </c>
      <c r="N466">
        <v>409.07997</v>
      </c>
      <c r="O466">
        <v>400.585698</v>
      </c>
      <c r="P466">
        <v>411.789799</v>
      </c>
      <c r="Q466">
        <v>409.07997</v>
      </c>
      <c r="S466" t="s">
        <v>379</v>
      </c>
      <c r="T466" t="s">
        <v>844</v>
      </c>
      <c r="U466">
        <f>L466*M466</f>
        <v>0</v>
      </c>
      <c r="V466">
        <f>SUMIF(D:D,D466,U:U)</f>
        <v>0</v>
      </c>
      <c r="W466">
        <f>U466/V466</f>
        <v>0</v>
      </c>
      <c r="X466">
        <f>VLOOKUP(C466,'S:\Risk Management\2. Derivatives Market\IMRManager\Instrument Mapping\[RiskFactorMapping.xlsx]Mapping'!$A:$B,2,FALSE)</f>
        <v>0</v>
      </c>
    </row>
    <row r="467" spans="1:24">
      <c r="A467">
        <v>29111641</v>
      </c>
      <c r="B467">
        <v>1000144</v>
      </c>
      <c r="C467" t="s">
        <v>61</v>
      </c>
      <c r="D467" t="s">
        <v>108</v>
      </c>
      <c r="E467" t="s">
        <v>119</v>
      </c>
      <c r="F467" t="s">
        <v>121</v>
      </c>
      <c r="G467">
        <v>2198</v>
      </c>
      <c r="H467" t="s">
        <v>174</v>
      </c>
      <c r="I467" t="s">
        <v>303</v>
      </c>
      <c r="J467" t="s">
        <v>377</v>
      </c>
      <c r="K467">
        <v>134507736</v>
      </c>
      <c r="L467">
        <v>892221391.71175</v>
      </c>
      <c r="M467">
        <v>5060</v>
      </c>
      <c r="N467">
        <v>335.641679</v>
      </c>
      <c r="O467">
        <v>333.98337</v>
      </c>
      <c r="P467">
        <v>338.294973</v>
      </c>
      <c r="Q467">
        <v>335.641679</v>
      </c>
      <c r="S467" t="s">
        <v>379</v>
      </c>
      <c r="T467" t="s">
        <v>845</v>
      </c>
      <c r="U467">
        <f>L467*M467</f>
        <v>0</v>
      </c>
      <c r="V467">
        <f>SUMIF(D:D,D467,U:U)</f>
        <v>0</v>
      </c>
      <c r="W467">
        <f>U467/V467</f>
        <v>0</v>
      </c>
      <c r="X467">
        <f>VLOOKUP(C467,'S:\Risk Management\2. Derivatives Market\IMRManager\Instrument Mapping\[RiskFactorMapping.xlsx]Mapping'!$A:$B,2,FALSE)</f>
        <v>0</v>
      </c>
    </row>
    <row r="468" spans="1:24">
      <c r="A468">
        <v>29111642</v>
      </c>
      <c r="B468">
        <v>1000144</v>
      </c>
      <c r="C468" t="s">
        <v>61</v>
      </c>
      <c r="D468" t="s">
        <v>108</v>
      </c>
      <c r="E468" t="s">
        <v>119</v>
      </c>
      <c r="F468" t="s">
        <v>121</v>
      </c>
      <c r="G468">
        <v>2496</v>
      </c>
      <c r="H468" t="s">
        <v>175</v>
      </c>
      <c r="I468" t="s">
        <v>304</v>
      </c>
      <c r="J468" t="s">
        <v>377</v>
      </c>
      <c r="K468">
        <v>134507736</v>
      </c>
      <c r="L468">
        <v>1779891324.9243</v>
      </c>
      <c r="M468">
        <v>8946</v>
      </c>
      <c r="N468">
        <v>1183.791227</v>
      </c>
      <c r="O468">
        <v>1183.791227</v>
      </c>
      <c r="P468">
        <v>1210.653469</v>
      </c>
      <c r="Q468">
        <v>1183.791227</v>
      </c>
      <c r="S468" t="s">
        <v>379</v>
      </c>
      <c r="T468" t="s">
        <v>846</v>
      </c>
      <c r="U468">
        <f>L468*M468</f>
        <v>0</v>
      </c>
      <c r="V468">
        <f>SUMIF(D:D,D468,U:U)</f>
        <v>0</v>
      </c>
      <c r="W468">
        <f>U468/V468</f>
        <v>0</v>
      </c>
      <c r="X468">
        <f>VLOOKUP(C468,'S:\Risk Management\2. Derivatives Market\IMRManager\Instrument Mapping\[RiskFactorMapping.xlsx]Mapping'!$A:$B,2,FALSE)</f>
        <v>0</v>
      </c>
    </row>
    <row r="469" spans="1:24">
      <c r="A469">
        <v>29111643</v>
      </c>
      <c r="B469">
        <v>1000144</v>
      </c>
      <c r="C469" t="s">
        <v>61</v>
      </c>
      <c r="D469" t="s">
        <v>108</v>
      </c>
      <c r="E469" t="s">
        <v>119</v>
      </c>
      <c r="F469" t="s">
        <v>121</v>
      </c>
      <c r="G469">
        <v>2820</v>
      </c>
      <c r="H469" t="s">
        <v>178</v>
      </c>
      <c r="I469" t="s">
        <v>307</v>
      </c>
      <c r="J469" t="s">
        <v>377</v>
      </c>
      <c r="K469">
        <v>134507736</v>
      </c>
      <c r="L469">
        <v>551733732.207409</v>
      </c>
      <c r="M469">
        <v>26062</v>
      </c>
      <c r="N469">
        <v>1069.030299</v>
      </c>
      <c r="O469">
        <v>1062.590357</v>
      </c>
      <c r="P469">
        <v>1092.944222</v>
      </c>
      <c r="Q469">
        <v>1069.030299</v>
      </c>
      <c r="S469" t="s">
        <v>379</v>
      </c>
      <c r="T469" t="s">
        <v>847</v>
      </c>
      <c r="U469">
        <f>L469*M469</f>
        <v>0</v>
      </c>
      <c r="V469">
        <f>SUMIF(D:D,D469,U:U)</f>
        <v>0</v>
      </c>
      <c r="W469">
        <f>U469/V469</f>
        <v>0</v>
      </c>
      <c r="X469">
        <f>VLOOKUP(C469,'S:\Risk Management\2. Derivatives Market\IMRManager\Instrument Mapping\[RiskFactorMapping.xlsx]Mapping'!$A:$B,2,FALSE)</f>
        <v>0</v>
      </c>
    </row>
    <row r="470" spans="1:24">
      <c r="A470">
        <v>29111644</v>
      </c>
      <c r="B470">
        <v>1000144</v>
      </c>
      <c r="C470" t="s">
        <v>61</v>
      </c>
      <c r="D470" t="s">
        <v>108</v>
      </c>
      <c r="E470" t="s">
        <v>119</v>
      </c>
      <c r="F470" t="s">
        <v>121</v>
      </c>
      <c r="G470">
        <v>3167</v>
      </c>
      <c r="H470" t="s">
        <v>132</v>
      </c>
      <c r="I470" t="s">
        <v>261</v>
      </c>
      <c r="J470" t="s">
        <v>377</v>
      </c>
      <c r="K470">
        <v>134507736</v>
      </c>
      <c r="L470">
        <v>499636951.610742</v>
      </c>
      <c r="M470">
        <v>19242</v>
      </c>
      <c r="N470">
        <v>714.755486</v>
      </c>
      <c r="O470">
        <v>714.755486</v>
      </c>
      <c r="P470">
        <v>724.710504</v>
      </c>
      <c r="Q470">
        <v>714.755486</v>
      </c>
      <c r="S470" t="s">
        <v>379</v>
      </c>
      <c r="T470" t="s">
        <v>848</v>
      </c>
      <c r="U470">
        <f>L470*M470</f>
        <v>0</v>
      </c>
      <c r="V470">
        <f>SUMIF(D:D,D470,U:U)</f>
        <v>0</v>
      </c>
      <c r="W470">
        <f>U470/V470</f>
        <v>0</v>
      </c>
      <c r="X470">
        <f>VLOOKUP(C470,'S:\Risk Management\2. Derivatives Market\IMRManager\Instrument Mapping\[RiskFactorMapping.xlsx]Mapping'!$A:$B,2,FALSE)</f>
        <v>0</v>
      </c>
    </row>
    <row r="471" spans="1:24">
      <c r="A471">
        <v>29111645</v>
      </c>
      <c r="B471">
        <v>1000144</v>
      </c>
      <c r="C471" t="s">
        <v>61</v>
      </c>
      <c r="D471" t="s">
        <v>108</v>
      </c>
      <c r="E471" t="s">
        <v>119</v>
      </c>
      <c r="F471" t="s">
        <v>121</v>
      </c>
      <c r="G471">
        <v>3983</v>
      </c>
      <c r="H471" t="s">
        <v>184</v>
      </c>
      <c r="I471" t="s">
        <v>313</v>
      </c>
      <c r="J471" t="s">
        <v>377</v>
      </c>
      <c r="K471">
        <v>134507736</v>
      </c>
      <c r="L471">
        <v>90097425.56266201</v>
      </c>
      <c r="M471">
        <v>479444</v>
      </c>
      <c r="N471">
        <v>3211.463621</v>
      </c>
      <c r="O471">
        <v>3193.746596</v>
      </c>
      <c r="P471">
        <v>3225.235343</v>
      </c>
      <c r="Q471">
        <v>3211.463621</v>
      </c>
      <c r="S471" t="s">
        <v>379</v>
      </c>
      <c r="T471" t="s">
        <v>849</v>
      </c>
      <c r="U471">
        <f>L471*M471</f>
        <v>0</v>
      </c>
      <c r="V471">
        <f>SUMIF(D:D,D471,U:U)</f>
        <v>0</v>
      </c>
      <c r="W471">
        <f>U471/V471</f>
        <v>0</v>
      </c>
      <c r="X471">
        <f>VLOOKUP(C471,'S:\Risk Management\2. Derivatives Market\IMRManager\Instrument Mapping\[RiskFactorMapping.xlsx]Mapping'!$A:$B,2,FALSE)</f>
        <v>0</v>
      </c>
    </row>
    <row r="472" spans="1:24">
      <c r="A472">
        <v>29111646</v>
      </c>
      <c r="B472">
        <v>1000144</v>
      </c>
      <c r="C472" t="s">
        <v>61</v>
      </c>
      <c r="D472" t="s">
        <v>108</v>
      </c>
      <c r="E472" t="s">
        <v>119</v>
      </c>
      <c r="F472" t="s">
        <v>121</v>
      </c>
      <c r="G472">
        <v>4430</v>
      </c>
      <c r="H472" t="s">
        <v>127</v>
      </c>
      <c r="I472" t="s">
        <v>256</v>
      </c>
      <c r="J472" t="s">
        <v>377</v>
      </c>
      <c r="K472">
        <v>134507736</v>
      </c>
      <c r="L472">
        <v>314619598.179348</v>
      </c>
      <c r="M472">
        <v>13380</v>
      </c>
      <c r="N472">
        <v>312.964172</v>
      </c>
      <c r="O472">
        <v>306.952827</v>
      </c>
      <c r="P472">
        <v>318.11007</v>
      </c>
      <c r="Q472">
        <v>312.964172</v>
      </c>
      <c r="S472" t="s">
        <v>379</v>
      </c>
      <c r="T472" t="s">
        <v>850</v>
      </c>
      <c r="U472">
        <f>L472*M472</f>
        <v>0</v>
      </c>
      <c r="V472">
        <f>SUMIF(D:D,D472,U:U)</f>
        <v>0</v>
      </c>
      <c r="W472">
        <f>U472/V472</f>
        <v>0</v>
      </c>
      <c r="X472">
        <f>VLOOKUP(C472,'S:\Risk Management\2. Derivatives Market\IMRManager\Instrument Mapping\[RiskFactorMapping.xlsx]Mapping'!$A:$B,2,FALSE)</f>
        <v>0</v>
      </c>
    </row>
    <row r="473" spans="1:24">
      <c r="A473">
        <v>29111647</v>
      </c>
      <c r="B473">
        <v>1000144</v>
      </c>
      <c r="C473" t="s">
        <v>61</v>
      </c>
      <c r="D473" t="s">
        <v>108</v>
      </c>
      <c r="E473" t="s">
        <v>119</v>
      </c>
      <c r="F473" t="s">
        <v>121</v>
      </c>
      <c r="G473">
        <v>10268</v>
      </c>
      <c r="H473" t="s">
        <v>189</v>
      </c>
      <c r="I473" t="s">
        <v>318</v>
      </c>
      <c r="J473" t="s">
        <v>377</v>
      </c>
      <c r="K473">
        <v>134507736</v>
      </c>
      <c r="L473">
        <v>1502399056.27795</v>
      </c>
      <c r="M473">
        <v>2176</v>
      </c>
      <c r="N473">
        <v>243.05073</v>
      </c>
      <c r="O473">
        <v>239.811543</v>
      </c>
      <c r="P473">
        <v>247.853662</v>
      </c>
      <c r="Q473">
        <v>243.05073</v>
      </c>
      <c r="S473" t="s">
        <v>379</v>
      </c>
      <c r="T473" t="s">
        <v>851</v>
      </c>
      <c r="U473">
        <f>L473*M473</f>
        <v>0</v>
      </c>
      <c r="V473">
        <f>SUMIF(D:D,D473,U:U)</f>
        <v>0</v>
      </c>
      <c r="W473">
        <f>U473/V473</f>
        <v>0</v>
      </c>
      <c r="X473">
        <f>VLOOKUP(C473,'S:\Risk Management\2. Derivatives Market\IMRManager\Instrument Mapping\[RiskFactorMapping.xlsx]Mapping'!$A:$B,2,FALSE)</f>
        <v>0</v>
      </c>
    </row>
    <row r="474" spans="1:24">
      <c r="A474">
        <v>29111648</v>
      </c>
      <c r="B474">
        <v>1000144</v>
      </c>
      <c r="C474" t="s">
        <v>61</v>
      </c>
      <c r="D474" t="s">
        <v>108</v>
      </c>
      <c r="E474" t="s">
        <v>119</v>
      </c>
      <c r="F474" t="s">
        <v>121</v>
      </c>
      <c r="G474">
        <v>12446</v>
      </c>
      <c r="H474" t="s">
        <v>193</v>
      </c>
      <c r="I474" t="s">
        <v>322</v>
      </c>
      <c r="J474" t="s">
        <v>377</v>
      </c>
      <c r="K474">
        <v>134507736</v>
      </c>
      <c r="L474">
        <v>132940676.194992</v>
      </c>
      <c r="M474">
        <v>44536</v>
      </c>
      <c r="N474">
        <v>440.171408</v>
      </c>
      <c r="O474">
        <v>434.04364</v>
      </c>
      <c r="P474">
        <v>446.664865</v>
      </c>
      <c r="Q474">
        <v>440.171408</v>
      </c>
      <c r="S474" t="s">
        <v>379</v>
      </c>
      <c r="T474" t="s">
        <v>852</v>
      </c>
      <c r="U474">
        <f>L474*M474</f>
        <v>0</v>
      </c>
      <c r="V474">
        <f>SUMIF(D:D,D474,U:U)</f>
        <v>0</v>
      </c>
      <c r="W474">
        <f>U474/V474</f>
        <v>0</v>
      </c>
      <c r="X474">
        <f>VLOOKUP(C474,'S:\Risk Management\2. Derivatives Market\IMRManager\Instrument Mapping\[RiskFactorMapping.xlsx]Mapping'!$A:$B,2,FALSE)</f>
        <v>0</v>
      </c>
    </row>
    <row r="475" spans="1:24">
      <c r="A475">
        <v>29111649</v>
      </c>
      <c r="B475">
        <v>1000144</v>
      </c>
      <c r="C475" t="s">
        <v>61</v>
      </c>
      <c r="D475" t="s">
        <v>108</v>
      </c>
      <c r="E475" t="s">
        <v>119</v>
      </c>
      <c r="F475" t="s">
        <v>121</v>
      </c>
      <c r="G475">
        <v>12511</v>
      </c>
      <c r="H475" t="s">
        <v>169</v>
      </c>
      <c r="I475" t="s">
        <v>298</v>
      </c>
      <c r="J475" t="s">
        <v>377</v>
      </c>
      <c r="K475">
        <v>134507736</v>
      </c>
      <c r="L475">
        <v>131626183.942316</v>
      </c>
      <c r="M475">
        <v>101100</v>
      </c>
      <c r="N475">
        <v>989.3414</v>
      </c>
      <c r="O475">
        <v>973.106807</v>
      </c>
      <c r="P475">
        <v>989.3414</v>
      </c>
      <c r="Q475">
        <v>989.3414</v>
      </c>
      <c r="S475" t="s">
        <v>379</v>
      </c>
      <c r="T475" t="s">
        <v>853</v>
      </c>
      <c r="U475">
        <f>L475*M475</f>
        <v>0</v>
      </c>
      <c r="V475">
        <f>SUMIF(D:D,D475,U:U)</f>
        <v>0</v>
      </c>
      <c r="W475">
        <f>U475/V475</f>
        <v>0</v>
      </c>
      <c r="X475">
        <f>VLOOKUP(C475,'S:\Risk Management\2. Derivatives Market\IMRManager\Instrument Mapping\[RiskFactorMapping.xlsx]Mapping'!$A:$B,2,FALSE)</f>
        <v>0</v>
      </c>
    </row>
    <row r="476" spans="1:24">
      <c r="A476">
        <v>29111650</v>
      </c>
      <c r="B476">
        <v>1000144</v>
      </c>
      <c r="C476" t="s">
        <v>61</v>
      </c>
      <c r="D476" t="s">
        <v>108</v>
      </c>
      <c r="E476" t="s">
        <v>119</v>
      </c>
      <c r="F476" t="s">
        <v>121</v>
      </c>
      <c r="G476">
        <v>12917</v>
      </c>
      <c r="H476" t="s">
        <v>194</v>
      </c>
      <c r="I476" t="s">
        <v>323</v>
      </c>
      <c r="J476" t="s">
        <v>377</v>
      </c>
      <c r="K476">
        <v>134507736</v>
      </c>
      <c r="L476">
        <v>591754630.010772</v>
      </c>
      <c r="M476">
        <v>15100</v>
      </c>
      <c r="N476">
        <v>664.3108549999999</v>
      </c>
      <c r="O476">
        <v>664.3108549999999</v>
      </c>
      <c r="P476">
        <v>670.7339930000001</v>
      </c>
      <c r="Q476">
        <v>664.3108549999999</v>
      </c>
      <c r="S476" t="s">
        <v>379</v>
      </c>
      <c r="T476" t="s">
        <v>854</v>
      </c>
      <c r="U476">
        <f>L476*M476</f>
        <v>0</v>
      </c>
      <c r="V476">
        <f>SUMIF(D:D,D476,U:U)</f>
        <v>0</v>
      </c>
      <c r="W476">
        <f>U476/V476</f>
        <v>0</v>
      </c>
      <c r="X476">
        <f>VLOOKUP(C476,'S:\Risk Management\2. Derivatives Market\IMRManager\Instrument Mapping\[RiskFactorMapping.xlsx]Mapping'!$A:$B,2,FALSE)</f>
        <v>0</v>
      </c>
    </row>
    <row r="477" spans="1:24">
      <c r="A477">
        <v>29111651</v>
      </c>
      <c r="B477">
        <v>1000144</v>
      </c>
      <c r="C477" t="s">
        <v>61</v>
      </c>
      <c r="D477" t="s">
        <v>108</v>
      </c>
      <c r="E477" t="s">
        <v>119</v>
      </c>
      <c r="F477" t="s">
        <v>121</v>
      </c>
      <c r="G477">
        <v>14713</v>
      </c>
      <c r="H477" t="s">
        <v>195</v>
      </c>
      <c r="I477" t="s">
        <v>324</v>
      </c>
      <c r="J477" t="s">
        <v>377</v>
      </c>
      <c r="K477">
        <v>134507736</v>
      </c>
      <c r="L477">
        <v>858293120.241774</v>
      </c>
      <c r="M477">
        <v>8039</v>
      </c>
      <c r="N477">
        <v>512.968145</v>
      </c>
      <c r="O477">
        <v>508.820499</v>
      </c>
      <c r="P477">
        <v>515.265303</v>
      </c>
      <c r="Q477">
        <v>512.968145</v>
      </c>
      <c r="S477" t="s">
        <v>379</v>
      </c>
      <c r="T477" t="s">
        <v>855</v>
      </c>
      <c r="U477">
        <f>L477*M477</f>
        <v>0</v>
      </c>
      <c r="V477">
        <f>SUMIF(D:D,D477,U:U)</f>
        <v>0</v>
      </c>
      <c r="W477">
        <f>U477/V477</f>
        <v>0</v>
      </c>
      <c r="X477">
        <f>VLOOKUP(C477,'S:\Risk Management\2. Derivatives Market\IMRManager\Instrument Mapping\[RiskFactorMapping.xlsx]Mapping'!$A:$B,2,FALSE)</f>
        <v>0</v>
      </c>
    </row>
    <row r="478" spans="1:24">
      <c r="A478">
        <v>29111652</v>
      </c>
      <c r="B478">
        <v>1000144</v>
      </c>
      <c r="C478" t="s">
        <v>61</v>
      </c>
      <c r="D478" t="s">
        <v>108</v>
      </c>
      <c r="E478" t="s">
        <v>119</v>
      </c>
      <c r="F478" t="s">
        <v>121</v>
      </c>
      <c r="G478">
        <v>39318</v>
      </c>
      <c r="H478" t="s">
        <v>123</v>
      </c>
      <c r="I478" t="s">
        <v>252</v>
      </c>
      <c r="J478" t="s">
        <v>377</v>
      </c>
      <c r="K478">
        <v>134507736</v>
      </c>
      <c r="L478">
        <v>1074875100</v>
      </c>
      <c r="M478">
        <v>11139</v>
      </c>
      <c r="N478">
        <v>890.137184</v>
      </c>
      <c r="O478">
        <v>877.9106829999999</v>
      </c>
      <c r="P478">
        <v>898.927478</v>
      </c>
      <c r="Q478">
        <v>890.137184</v>
      </c>
      <c r="S478" t="s">
        <v>379</v>
      </c>
      <c r="T478" t="s">
        <v>856</v>
      </c>
      <c r="U478">
        <f>L478*M478</f>
        <v>0</v>
      </c>
      <c r="V478">
        <f>SUMIF(D:D,D478,U:U)</f>
        <v>0</v>
      </c>
      <c r="W478">
        <f>U478/V478</f>
        <v>0</v>
      </c>
      <c r="X478">
        <f>VLOOKUP(C478,'S:\Risk Management\2. Derivatives Market\IMRManager\Instrument Mapping\[RiskFactorMapping.xlsx]Mapping'!$A:$B,2,FALSE)</f>
        <v>0</v>
      </c>
    </row>
    <row r="479" spans="1:24">
      <c r="A479">
        <v>29111653</v>
      </c>
      <c r="B479">
        <v>1000144</v>
      </c>
      <c r="C479" t="s">
        <v>61</v>
      </c>
      <c r="D479" t="s">
        <v>108</v>
      </c>
      <c r="E479" t="s">
        <v>119</v>
      </c>
      <c r="F479" t="s">
        <v>121</v>
      </c>
      <c r="G479">
        <v>59560</v>
      </c>
      <c r="H479" t="s">
        <v>196</v>
      </c>
      <c r="I479" t="s">
        <v>325</v>
      </c>
      <c r="J479" t="s">
        <v>377</v>
      </c>
      <c r="K479">
        <v>134507736</v>
      </c>
      <c r="L479">
        <v>335113903.017432</v>
      </c>
      <c r="M479">
        <v>44174</v>
      </c>
      <c r="N479">
        <v>1100.555402</v>
      </c>
      <c r="O479">
        <v>1071.530477</v>
      </c>
      <c r="P479">
        <v>1115.478947</v>
      </c>
      <c r="Q479">
        <v>1100.555402</v>
      </c>
      <c r="S479" t="s">
        <v>379</v>
      </c>
      <c r="T479" t="s">
        <v>857</v>
      </c>
      <c r="U479">
        <f>L479*M479</f>
        <v>0</v>
      </c>
      <c r="V479">
        <f>SUMIF(D:D,D479,U:U)</f>
        <v>0</v>
      </c>
      <c r="W479">
        <f>U479/V479</f>
        <v>0</v>
      </c>
      <c r="X479">
        <f>VLOOKUP(C479,'S:\Risk Management\2. Derivatives Market\IMRManager\Instrument Mapping\[RiskFactorMapping.xlsx]Mapping'!$A:$B,2,FALSE)</f>
        <v>0</v>
      </c>
    </row>
    <row r="480" spans="1:24">
      <c r="A480">
        <v>29111654</v>
      </c>
      <c r="B480">
        <v>1000144</v>
      </c>
      <c r="C480" t="s">
        <v>61</v>
      </c>
      <c r="D480" t="s">
        <v>108</v>
      </c>
      <c r="E480" t="s">
        <v>119</v>
      </c>
      <c r="F480" t="s">
        <v>121</v>
      </c>
      <c r="G480">
        <v>64732</v>
      </c>
      <c r="H480" t="s">
        <v>197</v>
      </c>
      <c r="I480" t="s">
        <v>326</v>
      </c>
      <c r="J480" t="s">
        <v>377</v>
      </c>
      <c r="K480">
        <v>134507736</v>
      </c>
      <c r="L480">
        <v>91520817.25985999</v>
      </c>
      <c r="M480">
        <v>132920</v>
      </c>
      <c r="N480">
        <v>904.4050089999999</v>
      </c>
      <c r="O480">
        <v>884.142309</v>
      </c>
      <c r="P480">
        <v>907.303569</v>
      </c>
      <c r="Q480">
        <v>904.4050089999999</v>
      </c>
      <c r="S480" t="s">
        <v>379</v>
      </c>
      <c r="T480" t="s">
        <v>858</v>
      </c>
      <c r="U480">
        <f>L480*M480</f>
        <v>0</v>
      </c>
      <c r="V480">
        <f>SUMIF(D:D,D480,U:U)</f>
        <v>0</v>
      </c>
      <c r="W480">
        <f>U480/V480</f>
        <v>0</v>
      </c>
      <c r="X480">
        <f>VLOOKUP(C480,'S:\Risk Management\2. Derivatives Market\IMRManager\Instrument Mapping\[RiskFactorMapping.xlsx]Mapping'!$A:$B,2,FALSE)</f>
        <v>0</v>
      </c>
    </row>
    <row r="481" spans="1:24">
      <c r="A481">
        <v>29111655</v>
      </c>
      <c r="B481">
        <v>1000144</v>
      </c>
      <c r="C481" t="s">
        <v>61</v>
      </c>
      <c r="D481" t="s">
        <v>108</v>
      </c>
      <c r="E481" t="s">
        <v>119</v>
      </c>
      <c r="F481" t="s">
        <v>121</v>
      </c>
      <c r="G481">
        <v>69094</v>
      </c>
      <c r="H481" t="s">
        <v>160</v>
      </c>
      <c r="I481" t="s">
        <v>289</v>
      </c>
      <c r="J481" t="s">
        <v>377</v>
      </c>
      <c r="K481">
        <v>134507736</v>
      </c>
      <c r="L481">
        <v>601366341.399328</v>
      </c>
      <c r="M481">
        <v>14691</v>
      </c>
      <c r="N481">
        <v>656.815227</v>
      </c>
      <c r="O481">
        <v>653.640911</v>
      </c>
      <c r="P481">
        <v>664.281577</v>
      </c>
      <c r="Q481">
        <v>656.815227</v>
      </c>
      <c r="S481" t="s">
        <v>379</v>
      </c>
      <c r="T481" t="s">
        <v>859</v>
      </c>
      <c r="U481">
        <f>L481*M481</f>
        <v>0</v>
      </c>
      <c r="V481">
        <f>SUMIF(D:D,D481,U:U)</f>
        <v>0</v>
      </c>
      <c r="W481">
        <f>U481/V481</f>
        <v>0</v>
      </c>
      <c r="X481">
        <f>VLOOKUP(C481,'S:\Risk Management\2. Derivatives Market\IMRManager\Instrument Mapping\[RiskFactorMapping.xlsx]Mapping'!$A:$B,2,FALSE)</f>
        <v>0</v>
      </c>
    </row>
    <row r="482" spans="1:24">
      <c r="A482">
        <v>29111656</v>
      </c>
      <c r="B482">
        <v>1000144</v>
      </c>
      <c r="C482" t="s">
        <v>61</v>
      </c>
      <c r="D482" t="s">
        <v>108</v>
      </c>
      <c r="E482" t="s">
        <v>119</v>
      </c>
      <c r="F482" t="s">
        <v>121</v>
      </c>
      <c r="G482">
        <v>71713</v>
      </c>
      <c r="H482" t="s">
        <v>176</v>
      </c>
      <c r="I482" t="s">
        <v>305</v>
      </c>
      <c r="J482" t="s">
        <v>377</v>
      </c>
      <c r="K482">
        <v>134507736</v>
      </c>
      <c r="L482">
        <v>3638165090.24682</v>
      </c>
      <c r="M482">
        <v>2199</v>
      </c>
      <c r="N482">
        <v>594.785494</v>
      </c>
      <c r="O482">
        <v>594.785494</v>
      </c>
      <c r="P482">
        <v>607.768534</v>
      </c>
      <c r="Q482">
        <v>594.785494</v>
      </c>
      <c r="S482" t="s">
        <v>379</v>
      </c>
      <c r="T482" t="s">
        <v>860</v>
      </c>
      <c r="U482">
        <f>L482*M482</f>
        <v>0</v>
      </c>
      <c r="V482">
        <f>SUMIF(D:D,D482,U:U)</f>
        <v>0</v>
      </c>
      <c r="W482">
        <f>U482/V482</f>
        <v>0</v>
      </c>
      <c r="X482">
        <f>VLOOKUP(C482,'S:\Risk Management\2. Derivatives Market\IMRManager\Instrument Mapping\[RiskFactorMapping.xlsx]Mapping'!$A:$B,2,FALSE)</f>
        <v>0</v>
      </c>
    </row>
    <row r="483" spans="1:24">
      <c r="A483">
        <v>29111657</v>
      </c>
      <c r="B483">
        <v>1000144</v>
      </c>
      <c r="C483" t="s">
        <v>61</v>
      </c>
      <c r="D483" t="s">
        <v>108</v>
      </c>
      <c r="E483" t="s">
        <v>119</v>
      </c>
      <c r="F483" t="s">
        <v>121</v>
      </c>
      <c r="G483">
        <v>75498</v>
      </c>
      <c r="H483" t="s">
        <v>157</v>
      </c>
      <c r="I483" t="s">
        <v>286</v>
      </c>
      <c r="J483" t="s">
        <v>377</v>
      </c>
      <c r="K483">
        <v>134507736</v>
      </c>
      <c r="L483">
        <v>4048116892.51523</v>
      </c>
      <c r="M483">
        <v>1312</v>
      </c>
      <c r="N483">
        <v>394.856795</v>
      </c>
      <c r="O483">
        <v>393.352006</v>
      </c>
      <c r="P483">
        <v>410.807565</v>
      </c>
      <c r="Q483">
        <v>394.856795</v>
      </c>
      <c r="S483" t="s">
        <v>379</v>
      </c>
      <c r="T483" t="s">
        <v>861</v>
      </c>
      <c r="U483">
        <f>L483*M483</f>
        <v>0</v>
      </c>
      <c r="V483">
        <f>SUMIF(D:D,D483,U:U)</f>
        <v>0</v>
      </c>
      <c r="W483">
        <f>U483/V483</f>
        <v>0</v>
      </c>
      <c r="X483">
        <f>VLOOKUP(C483,'S:\Risk Management\2. Derivatives Market\IMRManager\Instrument Mapping\[RiskFactorMapping.xlsx]Mapping'!$A:$B,2,FALSE)</f>
        <v>0</v>
      </c>
    </row>
    <row r="484" spans="1:24">
      <c r="A484">
        <v>29111658</v>
      </c>
      <c r="B484">
        <v>1000144</v>
      </c>
      <c r="C484" t="s">
        <v>61</v>
      </c>
      <c r="D484" t="s">
        <v>108</v>
      </c>
      <c r="E484" t="s">
        <v>119</v>
      </c>
      <c r="F484" t="s">
        <v>121</v>
      </c>
      <c r="G484">
        <v>86791</v>
      </c>
      <c r="H484" t="s">
        <v>170</v>
      </c>
      <c r="I484" t="s">
        <v>299</v>
      </c>
      <c r="J484" t="s">
        <v>377</v>
      </c>
      <c r="K484">
        <v>134507736</v>
      </c>
      <c r="L484">
        <v>233848428.174598</v>
      </c>
      <c r="M484">
        <v>73200</v>
      </c>
      <c r="N484">
        <v>1272.61862</v>
      </c>
      <c r="O484">
        <v>1237.065272</v>
      </c>
      <c r="P484">
        <v>1275.435071</v>
      </c>
      <c r="Q484">
        <v>1272.61862</v>
      </c>
      <c r="S484" t="s">
        <v>379</v>
      </c>
      <c r="T484" t="s">
        <v>862</v>
      </c>
      <c r="U484">
        <f>L484*M484</f>
        <v>0</v>
      </c>
      <c r="V484">
        <f>SUMIF(D:D,D484,U:U)</f>
        <v>0</v>
      </c>
      <c r="W484">
        <f>U484/V484</f>
        <v>0</v>
      </c>
      <c r="X484">
        <f>VLOOKUP(C484,'S:\Risk Management\2. Derivatives Market\IMRManager\Instrument Mapping\[RiskFactorMapping.xlsx]Mapping'!$A:$B,2,FALSE)</f>
        <v>0</v>
      </c>
    </row>
    <row r="485" spans="1:24">
      <c r="A485">
        <v>29111659</v>
      </c>
      <c r="B485">
        <v>1000144</v>
      </c>
      <c r="C485" t="s">
        <v>61</v>
      </c>
      <c r="D485" t="s">
        <v>108</v>
      </c>
      <c r="E485" t="s">
        <v>119</v>
      </c>
      <c r="F485" t="s">
        <v>121</v>
      </c>
      <c r="G485">
        <v>88812</v>
      </c>
      <c r="H485" t="s">
        <v>124</v>
      </c>
      <c r="I485" t="s">
        <v>253</v>
      </c>
      <c r="J485" t="s">
        <v>377</v>
      </c>
      <c r="K485">
        <v>134507736</v>
      </c>
      <c r="L485">
        <v>2822681303.6025</v>
      </c>
      <c r="M485">
        <v>3478</v>
      </c>
      <c r="N485">
        <v>729.8677280000001</v>
      </c>
      <c r="O485">
        <v>725.2509679999999</v>
      </c>
      <c r="P485">
        <v>761.76534</v>
      </c>
      <c r="Q485">
        <v>729.8677280000001</v>
      </c>
      <c r="S485" t="s">
        <v>379</v>
      </c>
      <c r="T485" t="s">
        <v>863</v>
      </c>
      <c r="U485">
        <f>L485*M485</f>
        <v>0</v>
      </c>
      <c r="V485">
        <f>SUMIF(D:D,D485,U:U)</f>
        <v>0</v>
      </c>
      <c r="W485">
        <f>U485/V485</f>
        <v>0</v>
      </c>
      <c r="X485">
        <f>VLOOKUP(C485,'S:\Risk Management\2. Derivatives Market\IMRManager\Instrument Mapping\[RiskFactorMapping.xlsx]Mapping'!$A:$B,2,FALSE)</f>
        <v>0</v>
      </c>
    </row>
    <row r="486" spans="1:24">
      <c r="A486">
        <v>29111660</v>
      </c>
      <c r="B486">
        <v>1000144</v>
      </c>
      <c r="C486" t="s">
        <v>61</v>
      </c>
      <c r="D486" t="s">
        <v>108</v>
      </c>
      <c r="E486" t="s">
        <v>119</v>
      </c>
      <c r="F486" t="s">
        <v>121</v>
      </c>
      <c r="G486">
        <v>99768</v>
      </c>
      <c r="H486" t="s">
        <v>166</v>
      </c>
      <c r="I486" t="s">
        <v>295</v>
      </c>
      <c r="J486" t="s">
        <v>377</v>
      </c>
      <c r="K486">
        <v>134507736</v>
      </c>
      <c r="L486">
        <v>126994141.516352</v>
      </c>
      <c r="M486">
        <v>65680</v>
      </c>
      <c r="N486">
        <v>620.111189</v>
      </c>
      <c r="O486">
        <v>615.088364</v>
      </c>
      <c r="P486">
        <v>630.70444</v>
      </c>
      <c r="Q486">
        <v>620.111189</v>
      </c>
      <c r="S486" t="s">
        <v>379</v>
      </c>
      <c r="T486" t="s">
        <v>864</v>
      </c>
      <c r="U486">
        <f>L486*M486</f>
        <v>0</v>
      </c>
      <c r="V486">
        <f>SUMIF(D:D,D486,U:U)</f>
        <v>0</v>
      </c>
      <c r="W486">
        <f>U486/V486</f>
        <v>0</v>
      </c>
      <c r="X486">
        <f>VLOOKUP(C486,'S:\Risk Management\2. Derivatives Market\IMRManager\Instrument Mapping\[RiskFactorMapping.xlsx]Mapping'!$A:$B,2,FALSE)</f>
        <v>0</v>
      </c>
    </row>
    <row r="487" spans="1:24">
      <c r="A487">
        <v>29111997</v>
      </c>
      <c r="B487">
        <v>1000145</v>
      </c>
      <c r="C487" t="s">
        <v>62</v>
      </c>
      <c r="D487" t="s">
        <v>109</v>
      </c>
      <c r="E487" t="s">
        <v>119</v>
      </c>
      <c r="F487" t="s">
        <v>121</v>
      </c>
      <c r="G487">
        <v>20</v>
      </c>
      <c r="H487" t="s">
        <v>188</v>
      </c>
      <c r="I487" t="s">
        <v>317</v>
      </c>
      <c r="J487" t="s">
        <v>377</v>
      </c>
      <c r="K487">
        <v>147004445</v>
      </c>
      <c r="L487">
        <v>429101641.6953</v>
      </c>
      <c r="M487">
        <v>3500</v>
      </c>
      <c r="N487">
        <v>102.163968</v>
      </c>
      <c r="O487">
        <v>100.938</v>
      </c>
      <c r="P487">
        <v>104.557524</v>
      </c>
      <c r="Q487">
        <v>102.163968</v>
      </c>
      <c r="S487" t="s">
        <v>379</v>
      </c>
      <c r="T487" t="s">
        <v>865</v>
      </c>
      <c r="U487">
        <f>L487*M487</f>
        <v>0</v>
      </c>
      <c r="V487">
        <f>SUMIF(D:D,D487,U:U)</f>
        <v>0</v>
      </c>
      <c r="W487">
        <f>U487/V487</f>
        <v>0</v>
      </c>
      <c r="X487">
        <f>VLOOKUP(C487,'S:\Risk Management\2. Derivatives Market\IMRManager\Instrument Mapping\[RiskFactorMapping.xlsx]Mapping'!$A:$B,2,FALSE)</f>
        <v>0</v>
      </c>
    </row>
    <row r="488" spans="1:24">
      <c r="A488">
        <v>29111998</v>
      </c>
      <c r="B488">
        <v>1000145</v>
      </c>
      <c r="C488" t="s">
        <v>62</v>
      </c>
      <c r="D488" t="s">
        <v>109</v>
      </c>
      <c r="E488" t="s">
        <v>119</v>
      </c>
      <c r="F488" t="s">
        <v>121</v>
      </c>
      <c r="G488">
        <v>61</v>
      </c>
      <c r="H488" t="s">
        <v>161</v>
      </c>
      <c r="I488" t="s">
        <v>290</v>
      </c>
      <c r="J488" t="s">
        <v>377</v>
      </c>
      <c r="K488">
        <v>147004445</v>
      </c>
      <c r="L488">
        <v>327148387.173628</v>
      </c>
      <c r="M488">
        <v>133197</v>
      </c>
      <c r="N488">
        <v>2964.20858</v>
      </c>
      <c r="O488">
        <v>2935.678543</v>
      </c>
      <c r="P488">
        <v>3039.606214</v>
      </c>
      <c r="Q488">
        <v>2964.20858</v>
      </c>
      <c r="S488" t="s">
        <v>379</v>
      </c>
      <c r="T488" t="s">
        <v>866</v>
      </c>
      <c r="U488">
        <f>L488*M488</f>
        <v>0</v>
      </c>
      <c r="V488">
        <f>SUMIF(D:D,D488,U:U)</f>
        <v>0</v>
      </c>
      <c r="W488">
        <f>U488/V488</f>
        <v>0</v>
      </c>
      <c r="X488">
        <f>VLOOKUP(C488,'S:\Risk Management\2. Derivatives Market\IMRManager\Instrument Mapping\[RiskFactorMapping.xlsx]Mapping'!$A:$B,2,FALSE)</f>
        <v>0</v>
      </c>
    </row>
    <row r="489" spans="1:24">
      <c r="A489">
        <v>29111999</v>
      </c>
      <c r="B489">
        <v>1000145</v>
      </c>
      <c r="C489" t="s">
        <v>62</v>
      </c>
      <c r="D489" t="s">
        <v>109</v>
      </c>
      <c r="E489" t="s">
        <v>119</v>
      </c>
      <c r="F489" t="s">
        <v>121</v>
      </c>
      <c r="G489">
        <v>67</v>
      </c>
      <c r="H489" t="s">
        <v>183</v>
      </c>
      <c r="I489" t="s">
        <v>312</v>
      </c>
      <c r="J489" t="s">
        <v>377</v>
      </c>
      <c r="K489">
        <v>147004445</v>
      </c>
      <c r="L489">
        <v>556167480.9250799</v>
      </c>
      <c r="M489">
        <v>25279</v>
      </c>
      <c r="N489">
        <v>956.389975</v>
      </c>
      <c r="O489">
        <v>950.563634</v>
      </c>
      <c r="P489">
        <v>1002.130529</v>
      </c>
      <c r="Q489">
        <v>956.389975</v>
      </c>
      <c r="S489" t="s">
        <v>379</v>
      </c>
      <c r="T489" t="s">
        <v>867</v>
      </c>
      <c r="U489">
        <f>L489*M489</f>
        <v>0</v>
      </c>
      <c r="V489">
        <f>SUMIF(D:D,D489,U:U)</f>
        <v>0</v>
      </c>
      <c r="W489">
        <f>U489/V489</f>
        <v>0</v>
      </c>
      <c r="X489">
        <f>VLOOKUP(C489,'S:\Risk Management\2. Derivatives Market\IMRManager\Instrument Mapping\[RiskFactorMapping.xlsx]Mapping'!$A:$B,2,FALSE)</f>
        <v>0</v>
      </c>
    </row>
    <row r="490" spans="1:24">
      <c r="A490">
        <v>29112000</v>
      </c>
      <c r="B490">
        <v>1000145</v>
      </c>
      <c r="C490" t="s">
        <v>62</v>
      </c>
      <c r="D490" t="s">
        <v>109</v>
      </c>
      <c r="E490" t="s">
        <v>119</v>
      </c>
      <c r="F490" t="s">
        <v>121</v>
      </c>
      <c r="G490">
        <v>79</v>
      </c>
      <c r="H490" t="s">
        <v>162</v>
      </c>
      <c r="I490" t="s">
        <v>291</v>
      </c>
      <c r="J490" t="s">
        <v>377</v>
      </c>
      <c r="K490">
        <v>147004445</v>
      </c>
      <c r="L490">
        <v>889989735.610625</v>
      </c>
      <c r="M490">
        <v>55236</v>
      </c>
      <c r="N490">
        <v>3344.08072</v>
      </c>
      <c r="O490">
        <v>3315.686668</v>
      </c>
      <c r="P490">
        <v>3451.300051</v>
      </c>
      <c r="Q490">
        <v>3344.08072</v>
      </c>
      <c r="S490" t="s">
        <v>379</v>
      </c>
      <c r="T490" t="s">
        <v>868</v>
      </c>
      <c r="U490">
        <f>L490*M490</f>
        <v>0</v>
      </c>
      <c r="V490">
        <f>SUMIF(D:D,D490,U:U)</f>
        <v>0</v>
      </c>
      <c r="W490">
        <f>U490/V490</f>
        <v>0</v>
      </c>
      <c r="X490">
        <f>VLOOKUP(C490,'S:\Risk Management\2. Derivatives Market\IMRManager\Instrument Mapping\[RiskFactorMapping.xlsx]Mapping'!$A:$B,2,FALSE)</f>
        <v>0</v>
      </c>
    </row>
    <row r="491" spans="1:24">
      <c r="A491">
        <v>29112001</v>
      </c>
      <c r="B491">
        <v>1000145</v>
      </c>
      <c r="C491" t="s">
        <v>62</v>
      </c>
      <c r="D491" t="s">
        <v>109</v>
      </c>
      <c r="E491" t="s">
        <v>119</v>
      </c>
      <c r="F491" t="s">
        <v>121</v>
      </c>
      <c r="G491">
        <v>101</v>
      </c>
      <c r="H491" t="s">
        <v>163</v>
      </c>
      <c r="I491" t="s">
        <v>292</v>
      </c>
      <c r="J491" t="s">
        <v>377</v>
      </c>
      <c r="K491">
        <v>147004445</v>
      </c>
      <c r="L491">
        <v>778692918.481975</v>
      </c>
      <c r="M491">
        <v>18023</v>
      </c>
      <c r="N491">
        <v>954.691027</v>
      </c>
      <c r="O491">
        <v>938.746845</v>
      </c>
      <c r="P491">
        <v>973.8664230000001</v>
      </c>
      <c r="Q491">
        <v>954.691027</v>
      </c>
      <c r="S491" t="s">
        <v>379</v>
      </c>
      <c r="T491" t="s">
        <v>869</v>
      </c>
      <c r="U491">
        <f>L491*M491</f>
        <v>0</v>
      </c>
      <c r="V491">
        <f>SUMIF(D:D,D491,U:U)</f>
        <v>0</v>
      </c>
      <c r="W491">
        <f>U491/V491</f>
        <v>0</v>
      </c>
      <c r="X491">
        <f>VLOOKUP(C491,'S:\Risk Management\2. Derivatives Market\IMRManager\Instrument Mapping\[RiskFactorMapping.xlsx]Mapping'!$A:$B,2,FALSE)</f>
        <v>0</v>
      </c>
    </row>
    <row r="492" spans="1:24">
      <c r="A492">
        <v>29112002</v>
      </c>
      <c r="B492">
        <v>1000145</v>
      </c>
      <c r="C492" t="s">
        <v>62</v>
      </c>
      <c r="D492" t="s">
        <v>109</v>
      </c>
      <c r="E492" t="s">
        <v>119</v>
      </c>
      <c r="F492" t="s">
        <v>121</v>
      </c>
      <c r="G492">
        <v>105</v>
      </c>
      <c r="H492" t="s">
        <v>164</v>
      </c>
      <c r="I492" t="s">
        <v>293</v>
      </c>
      <c r="J492" t="s">
        <v>377</v>
      </c>
      <c r="K492">
        <v>147004445</v>
      </c>
      <c r="L492">
        <v>361855077.74498</v>
      </c>
      <c r="M492">
        <v>24241</v>
      </c>
      <c r="N492">
        <v>596.698211</v>
      </c>
      <c r="O492">
        <v>586.5813439999999</v>
      </c>
      <c r="P492">
        <v>608.341223</v>
      </c>
      <c r="Q492">
        <v>596.698211</v>
      </c>
      <c r="S492" t="s">
        <v>379</v>
      </c>
      <c r="T492" t="s">
        <v>870</v>
      </c>
      <c r="U492">
        <f>L492*M492</f>
        <v>0</v>
      </c>
      <c r="V492">
        <f>SUMIF(D:D,D492,U:U)</f>
        <v>0</v>
      </c>
      <c r="W492">
        <f>U492/V492</f>
        <v>0</v>
      </c>
      <c r="X492">
        <f>VLOOKUP(C492,'S:\Risk Management\2. Derivatives Market\IMRManager\Instrument Mapping\[RiskFactorMapping.xlsx]Mapping'!$A:$B,2,FALSE)</f>
        <v>0</v>
      </c>
    </row>
    <row r="493" spans="1:24">
      <c r="A493">
        <v>29112003</v>
      </c>
      <c r="B493">
        <v>1000145</v>
      </c>
      <c r="C493" t="s">
        <v>62</v>
      </c>
      <c r="D493" t="s">
        <v>109</v>
      </c>
      <c r="E493" t="s">
        <v>119</v>
      </c>
      <c r="F493" t="s">
        <v>121</v>
      </c>
      <c r="G493">
        <v>106</v>
      </c>
      <c r="H493" t="s">
        <v>153</v>
      </c>
      <c r="I493" t="s">
        <v>282</v>
      </c>
      <c r="J493" t="s">
        <v>377</v>
      </c>
      <c r="K493">
        <v>147004445</v>
      </c>
      <c r="L493">
        <v>240961196.618916</v>
      </c>
      <c r="M493">
        <v>111370</v>
      </c>
      <c r="N493">
        <v>1825.512722</v>
      </c>
      <c r="O493">
        <v>1809.170474</v>
      </c>
      <c r="P493">
        <v>1906.765004</v>
      </c>
      <c r="Q493">
        <v>1825.512722</v>
      </c>
      <c r="S493" t="s">
        <v>379</v>
      </c>
      <c r="T493" t="s">
        <v>871</v>
      </c>
      <c r="U493">
        <f>L493*M493</f>
        <v>0</v>
      </c>
      <c r="V493">
        <f>SUMIF(D:D,D493,U:U)</f>
        <v>0</v>
      </c>
      <c r="W493">
        <f>U493/V493</f>
        <v>0</v>
      </c>
      <c r="X493">
        <f>VLOOKUP(C493,'S:\Risk Management\2. Derivatives Market\IMRManager\Instrument Mapping\[RiskFactorMapping.xlsx]Mapping'!$A:$B,2,FALSE)</f>
        <v>0</v>
      </c>
    </row>
    <row r="494" spans="1:24">
      <c r="A494">
        <v>29112004</v>
      </c>
      <c r="B494">
        <v>1000145</v>
      </c>
      <c r="C494" t="s">
        <v>62</v>
      </c>
      <c r="D494" t="s">
        <v>109</v>
      </c>
      <c r="E494" t="s">
        <v>119</v>
      </c>
      <c r="F494" t="s">
        <v>121</v>
      </c>
      <c r="G494">
        <v>119</v>
      </c>
      <c r="H494" t="s">
        <v>154</v>
      </c>
      <c r="I494" t="s">
        <v>283</v>
      </c>
      <c r="J494" t="s">
        <v>377</v>
      </c>
      <c r="K494">
        <v>147004445</v>
      </c>
      <c r="L494">
        <v>277400209.748928</v>
      </c>
      <c r="M494">
        <v>78753</v>
      </c>
      <c r="N494">
        <v>1486.084228</v>
      </c>
      <c r="O494">
        <v>1472.308988</v>
      </c>
      <c r="P494">
        <v>1527.032544</v>
      </c>
      <c r="Q494">
        <v>1486.084228</v>
      </c>
      <c r="S494" t="s">
        <v>379</v>
      </c>
      <c r="T494" t="s">
        <v>872</v>
      </c>
      <c r="U494">
        <f>L494*M494</f>
        <v>0</v>
      </c>
      <c r="V494">
        <f>SUMIF(D:D,D494,U:U)</f>
        <v>0</v>
      </c>
      <c r="W494">
        <f>U494/V494</f>
        <v>0</v>
      </c>
      <c r="X494">
        <f>VLOOKUP(C494,'S:\Risk Management\2. Derivatives Market\IMRManager\Instrument Mapping\[RiskFactorMapping.xlsx]Mapping'!$A:$B,2,FALSE)</f>
        <v>0</v>
      </c>
    </row>
    <row r="495" spans="1:24">
      <c r="A495">
        <v>29112005</v>
      </c>
      <c r="B495">
        <v>1000145</v>
      </c>
      <c r="C495" t="s">
        <v>62</v>
      </c>
      <c r="D495" t="s">
        <v>109</v>
      </c>
      <c r="E495" t="s">
        <v>119</v>
      </c>
      <c r="F495" t="s">
        <v>121</v>
      </c>
      <c r="G495">
        <v>121</v>
      </c>
      <c r="H495" t="s">
        <v>133</v>
      </c>
      <c r="I495" t="s">
        <v>262</v>
      </c>
      <c r="J495" t="s">
        <v>377</v>
      </c>
      <c r="K495">
        <v>147004445</v>
      </c>
      <c r="L495">
        <v>101314886.017208</v>
      </c>
      <c r="M495">
        <v>18000</v>
      </c>
      <c r="N495">
        <v>124.055292</v>
      </c>
      <c r="O495">
        <v>123.779614</v>
      </c>
      <c r="P495">
        <v>125.771391</v>
      </c>
      <c r="Q495">
        <v>124.055292</v>
      </c>
      <c r="S495" t="s">
        <v>379</v>
      </c>
      <c r="T495" t="s">
        <v>873</v>
      </c>
      <c r="U495">
        <f>L495*M495</f>
        <v>0</v>
      </c>
      <c r="V495">
        <f>SUMIF(D:D,D495,U:U)</f>
        <v>0</v>
      </c>
      <c r="W495">
        <f>U495/V495</f>
        <v>0</v>
      </c>
      <c r="X495">
        <f>VLOOKUP(C495,'S:\Risk Management\2. Derivatives Market\IMRManager\Instrument Mapping\[RiskFactorMapping.xlsx]Mapping'!$A:$B,2,FALSE)</f>
        <v>0</v>
      </c>
    </row>
    <row r="496" spans="1:24">
      <c r="A496">
        <v>29112006</v>
      </c>
      <c r="B496">
        <v>1000145</v>
      </c>
      <c r="C496" t="s">
        <v>62</v>
      </c>
      <c r="D496" t="s">
        <v>109</v>
      </c>
      <c r="E496" t="s">
        <v>119</v>
      </c>
      <c r="F496" t="s">
        <v>121</v>
      </c>
      <c r="G496">
        <v>193</v>
      </c>
      <c r="H496" t="s">
        <v>190</v>
      </c>
      <c r="I496" t="s">
        <v>319</v>
      </c>
      <c r="J496" t="s">
        <v>377</v>
      </c>
      <c r="K496">
        <v>147004445</v>
      </c>
      <c r="L496">
        <v>244862284.621999</v>
      </c>
      <c r="M496">
        <v>13308</v>
      </c>
      <c r="N496">
        <v>221.668622</v>
      </c>
      <c r="O496">
        <v>220.06957</v>
      </c>
      <c r="P496">
        <v>223.051136</v>
      </c>
      <c r="Q496">
        <v>221.668622</v>
      </c>
      <c r="S496" t="s">
        <v>379</v>
      </c>
      <c r="T496" t="s">
        <v>874</v>
      </c>
      <c r="U496">
        <f>L496*M496</f>
        <v>0</v>
      </c>
      <c r="V496">
        <f>SUMIF(D:D,D496,U:U)</f>
        <v>0</v>
      </c>
      <c r="W496">
        <f>U496/V496</f>
        <v>0</v>
      </c>
      <c r="X496">
        <f>VLOOKUP(C496,'S:\Risk Management\2. Derivatives Market\IMRManager\Instrument Mapping\[RiskFactorMapping.xlsx]Mapping'!$A:$B,2,FALSE)</f>
        <v>0</v>
      </c>
    </row>
    <row r="497" spans="1:24">
      <c r="A497">
        <v>29112007</v>
      </c>
      <c r="B497">
        <v>1000145</v>
      </c>
      <c r="C497" t="s">
        <v>62</v>
      </c>
      <c r="D497" t="s">
        <v>109</v>
      </c>
      <c r="E497" t="s">
        <v>119</v>
      </c>
      <c r="F497" t="s">
        <v>121</v>
      </c>
      <c r="G497">
        <v>201</v>
      </c>
      <c r="H497" t="s">
        <v>156</v>
      </c>
      <c r="I497" t="s">
        <v>285</v>
      </c>
      <c r="J497" t="s">
        <v>377</v>
      </c>
      <c r="K497">
        <v>147004445</v>
      </c>
      <c r="L497">
        <v>444590907.525072</v>
      </c>
      <c r="M497">
        <v>27011</v>
      </c>
      <c r="N497">
        <v>816.903529</v>
      </c>
      <c r="O497">
        <v>816.903529</v>
      </c>
      <c r="P497">
        <v>830.936451</v>
      </c>
      <c r="Q497">
        <v>816.903529</v>
      </c>
      <c r="S497" t="s">
        <v>379</v>
      </c>
      <c r="T497" t="s">
        <v>875</v>
      </c>
      <c r="U497">
        <f>L497*M497</f>
        <v>0</v>
      </c>
      <c r="V497">
        <f>SUMIF(D:D,D497,U:U)</f>
        <v>0</v>
      </c>
      <c r="W497">
        <f>U497/V497</f>
        <v>0</v>
      </c>
      <c r="X497">
        <f>VLOOKUP(C497,'S:\Risk Management\2. Derivatives Market\IMRManager\Instrument Mapping\[RiskFactorMapping.xlsx]Mapping'!$A:$B,2,FALSE)</f>
        <v>0</v>
      </c>
    </row>
    <row r="498" spans="1:24">
      <c r="A498">
        <v>29112008</v>
      </c>
      <c r="B498">
        <v>1000145</v>
      </c>
      <c r="C498" t="s">
        <v>62</v>
      </c>
      <c r="D498" t="s">
        <v>109</v>
      </c>
      <c r="E498" t="s">
        <v>119</v>
      </c>
      <c r="F498" t="s">
        <v>121</v>
      </c>
      <c r="G498">
        <v>209</v>
      </c>
      <c r="H498" t="s">
        <v>177</v>
      </c>
      <c r="I498" t="s">
        <v>306</v>
      </c>
      <c r="J498" t="s">
        <v>377</v>
      </c>
      <c r="K498">
        <v>147004445</v>
      </c>
      <c r="L498">
        <v>1284985392.67533</v>
      </c>
      <c r="M498">
        <v>32305</v>
      </c>
      <c r="N498">
        <v>2823.822987</v>
      </c>
      <c r="O498">
        <v>2815.868556</v>
      </c>
      <c r="P498">
        <v>2849.172273</v>
      </c>
      <c r="Q498">
        <v>2823.822987</v>
      </c>
      <c r="S498" t="s">
        <v>379</v>
      </c>
      <c r="T498" t="s">
        <v>876</v>
      </c>
      <c r="U498">
        <f>L498*M498</f>
        <v>0</v>
      </c>
      <c r="V498">
        <f>SUMIF(D:D,D498,U:U)</f>
        <v>0</v>
      </c>
      <c r="W498">
        <f>U498/V498</f>
        <v>0</v>
      </c>
      <c r="X498">
        <f>VLOOKUP(C498,'S:\Risk Management\2. Derivatives Market\IMRManager\Instrument Mapping\[RiskFactorMapping.xlsx]Mapping'!$A:$B,2,FALSE)</f>
        <v>0</v>
      </c>
    </row>
    <row r="499" spans="1:24">
      <c r="A499">
        <v>29112009</v>
      </c>
      <c r="B499">
        <v>1000145</v>
      </c>
      <c r="C499" t="s">
        <v>62</v>
      </c>
      <c r="D499" t="s">
        <v>109</v>
      </c>
      <c r="E499" t="s">
        <v>119</v>
      </c>
      <c r="F499" t="s">
        <v>121</v>
      </c>
      <c r="G499">
        <v>213</v>
      </c>
      <c r="H499" t="s">
        <v>171</v>
      </c>
      <c r="I499" t="s">
        <v>300</v>
      </c>
      <c r="J499" t="s">
        <v>377</v>
      </c>
      <c r="K499">
        <v>147004445</v>
      </c>
      <c r="L499">
        <v>828060648.099764</v>
      </c>
      <c r="M499">
        <v>21827</v>
      </c>
      <c r="N499">
        <v>1229.492058</v>
      </c>
      <c r="O499">
        <v>1212.480714</v>
      </c>
      <c r="P499">
        <v>1246.841375</v>
      </c>
      <c r="Q499">
        <v>1229.492058</v>
      </c>
      <c r="S499" t="s">
        <v>379</v>
      </c>
      <c r="T499" t="s">
        <v>877</v>
      </c>
      <c r="U499">
        <f>L499*M499</f>
        <v>0</v>
      </c>
      <c r="V499">
        <f>SUMIF(D:D,D499,U:U)</f>
        <v>0</v>
      </c>
      <c r="W499">
        <f>U499/V499</f>
        <v>0</v>
      </c>
      <c r="X499">
        <f>VLOOKUP(C499,'S:\Risk Management\2. Derivatives Market\IMRManager\Instrument Mapping\[RiskFactorMapping.xlsx]Mapping'!$A:$B,2,FALSE)</f>
        <v>0</v>
      </c>
    </row>
    <row r="500" spans="1:24">
      <c r="A500">
        <v>29112010</v>
      </c>
      <c r="B500">
        <v>1000145</v>
      </c>
      <c r="C500" t="s">
        <v>62</v>
      </c>
      <c r="D500" t="s">
        <v>109</v>
      </c>
      <c r="E500" t="s">
        <v>119</v>
      </c>
      <c r="F500" t="s">
        <v>121</v>
      </c>
      <c r="G500">
        <v>220</v>
      </c>
      <c r="H500" t="s">
        <v>198</v>
      </c>
      <c r="I500" t="s">
        <v>327</v>
      </c>
      <c r="J500" t="s">
        <v>377</v>
      </c>
      <c r="K500">
        <v>147004445</v>
      </c>
      <c r="L500">
        <v>43893573.221</v>
      </c>
      <c r="M500">
        <v>16300</v>
      </c>
      <c r="N500">
        <v>48.669633</v>
      </c>
      <c r="O500">
        <v>48.081417</v>
      </c>
      <c r="P500">
        <v>49.86398</v>
      </c>
      <c r="Q500">
        <v>48.669633</v>
      </c>
      <c r="S500" t="s">
        <v>379</v>
      </c>
      <c r="T500" t="s">
        <v>878</v>
      </c>
      <c r="U500">
        <f>L500*M500</f>
        <v>0</v>
      </c>
      <c r="V500">
        <f>SUMIF(D:D,D500,U:U)</f>
        <v>0</v>
      </c>
      <c r="W500">
        <f>U500/V500</f>
        <v>0</v>
      </c>
      <c r="X500">
        <f>VLOOKUP(C500,'S:\Risk Management\2. Derivatives Market\IMRManager\Instrument Mapping\[RiskFactorMapping.xlsx]Mapping'!$A:$B,2,FALSE)</f>
        <v>0</v>
      </c>
    </row>
    <row r="501" spans="1:24">
      <c r="A501">
        <v>29112011</v>
      </c>
      <c r="B501">
        <v>1000145</v>
      </c>
      <c r="C501" t="s">
        <v>62</v>
      </c>
      <c r="D501" t="s">
        <v>109</v>
      </c>
      <c r="E501" t="s">
        <v>119</v>
      </c>
      <c r="F501" t="s">
        <v>121</v>
      </c>
      <c r="G501">
        <v>230</v>
      </c>
      <c r="H501" t="s">
        <v>134</v>
      </c>
      <c r="I501" t="s">
        <v>263</v>
      </c>
      <c r="J501" t="s">
        <v>377</v>
      </c>
      <c r="K501">
        <v>147004445</v>
      </c>
      <c r="L501">
        <v>1230002847.93773</v>
      </c>
      <c r="M501">
        <v>3974</v>
      </c>
      <c r="N501">
        <v>332.509082</v>
      </c>
      <c r="O501">
        <v>330.333633</v>
      </c>
      <c r="P501">
        <v>337.445679</v>
      </c>
      <c r="Q501">
        <v>332.509082</v>
      </c>
      <c r="S501" t="s">
        <v>379</v>
      </c>
      <c r="T501" t="s">
        <v>879</v>
      </c>
      <c r="U501">
        <f>L501*M501</f>
        <v>0</v>
      </c>
      <c r="V501">
        <f>SUMIF(D:D,D501,U:U)</f>
        <v>0</v>
      </c>
      <c r="W501">
        <f>U501/V501</f>
        <v>0</v>
      </c>
      <c r="X501">
        <f>VLOOKUP(C501,'S:\Risk Management\2. Derivatives Market\IMRManager\Instrument Mapping\[RiskFactorMapping.xlsx]Mapping'!$A:$B,2,FALSE)</f>
        <v>0</v>
      </c>
    </row>
    <row r="502" spans="1:24">
      <c r="A502">
        <v>29112012</v>
      </c>
      <c r="B502">
        <v>1000145</v>
      </c>
      <c r="C502" t="s">
        <v>62</v>
      </c>
      <c r="D502" t="s">
        <v>109</v>
      </c>
      <c r="E502" t="s">
        <v>119</v>
      </c>
      <c r="F502" t="s">
        <v>121</v>
      </c>
      <c r="G502">
        <v>233</v>
      </c>
      <c r="H502" t="s">
        <v>199</v>
      </c>
      <c r="I502" t="s">
        <v>328</v>
      </c>
      <c r="J502" t="s">
        <v>377</v>
      </c>
      <c r="K502">
        <v>147004445</v>
      </c>
      <c r="L502">
        <v>40284482.8083</v>
      </c>
      <c r="M502">
        <v>39700</v>
      </c>
      <c r="N502">
        <v>108.792218</v>
      </c>
      <c r="O502">
        <v>107.696075</v>
      </c>
      <c r="P502">
        <v>108.792218</v>
      </c>
      <c r="Q502">
        <v>108.792218</v>
      </c>
      <c r="S502" t="s">
        <v>379</v>
      </c>
      <c r="T502" t="s">
        <v>880</v>
      </c>
      <c r="U502">
        <f>L502*M502</f>
        <v>0</v>
      </c>
      <c r="V502">
        <f>SUMIF(D:D,D502,U:U)</f>
        <v>0</v>
      </c>
      <c r="W502">
        <f>U502/V502</f>
        <v>0</v>
      </c>
      <c r="X502">
        <f>VLOOKUP(C502,'S:\Risk Management\2. Derivatives Market\IMRManager\Instrument Mapping\[RiskFactorMapping.xlsx]Mapping'!$A:$B,2,FALSE)</f>
        <v>0</v>
      </c>
    </row>
    <row r="503" spans="1:24">
      <c r="A503">
        <v>29112013</v>
      </c>
      <c r="B503">
        <v>1000145</v>
      </c>
      <c r="C503" t="s">
        <v>62</v>
      </c>
      <c r="D503" t="s">
        <v>109</v>
      </c>
      <c r="E503" t="s">
        <v>119</v>
      </c>
      <c r="F503" t="s">
        <v>121</v>
      </c>
      <c r="G503">
        <v>264</v>
      </c>
      <c r="H503" t="s">
        <v>158</v>
      </c>
      <c r="I503" t="s">
        <v>287</v>
      </c>
      <c r="J503" t="s">
        <v>377</v>
      </c>
      <c r="K503">
        <v>147004445</v>
      </c>
      <c r="L503">
        <v>3364586598.77446</v>
      </c>
      <c r="M503">
        <v>1742</v>
      </c>
      <c r="N503">
        <v>398.7029</v>
      </c>
      <c r="O503">
        <v>398.01627</v>
      </c>
      <c r="P503">
        <v>401.449418</v>
      </c>
      <c r="Q503">
        <v>398.7029</v>
      </c>
      <c r="S503" t="s">
        <v>379</v>
      </c>
      <c r="T503" t="s">
        <v>881</v>
      </c>
      <c r="U503">
        <f>L503*M503</f>
        <v>0</v>
      </c>
      <c r="V503">
        <f>SUMIF(D:D,D503,U:U)</f>
        <v>0</v>
      </c>
      <c r="W503">
        <f>U503/V503</f>
        <v>0</v>
      </c>
      <c r="X503">
        <f>VLOOKUP(C503,'S:\Risk Management\2. Derivatives Market\IMRManager\Instrument Mapping\[RiskFactorMapping.xlsx]Mapping'!$A:$B,2,FALSE)</f>
        <v>0</v>
      </c>
    </row>
    <row r="504" spans="1:24">
      <c r="A504">
        <v>29112014</v>
      </c>
      <c r="B504">
        <v>1000145</v>
      </c>
      <c r="C504" t="s">
        <v>62</v>
      </c>
      <c r="D504" t="s">
        <v>109</v>
      </c>
      <c r="E504" t="s">
        <v>119</v>
      </c>
      <c r="F504" t="s">
        <v>121</v>
      </c>
      <c r="G504">
        <v>266</v>
      </c>
      <c r="H504" t="s">
        <v>135</v>
      </c>
      <c r="I504" t="s">
        <v>264</v>
      </c>
      <c r="J504" t="s">
        <v>377</v>
      </c>
      <c r="K504">
        <v>147004445</v>
      </c>
      <c r="L504">
        <v>405988544.087566</v>
      </c>
      <c r="M504">
        <v>6093</v>
      </c>
      <c r="N504">
        <v>168.27302</v>
      </c>
      <c r="O504">
        <v>167.389262</v>
      </c>
      <c r="P504">
        <v>169.3501</v>
      </c>
      <c r="Q504">
        <v>168.27302</v>
      </c>
      <c r="S504" t="s">
        <v>379</v>
      </c>
      <c r="T504" t="s">
        <v>882</v>
      </c>
      <c r="U504">
        <f>L504*M504</f>
        <v>0</v>
      </c>
      <c r="V504">
        <f>SUMIF(D:D,D504,U:U)</f>
        <v>0</v>
      </c>
      <c r="W504">
        <f>U504/V504</f>
        <v>0</v>
      </c>
      <c r="X504">
        <f>VLOOKUP(C504,'S:\Risk Management\2. Derivatives Market\IMRManager\Instrument Mapping\[RiskFactorMapping.xlsx]Mapping'!$A:$B,2,FALSE)</f>
        <v>0</v>
      </c>
    </row>
    <row r="505" spans="1:24">
      <c r="A505">
        <v>29112015</v>
      </c>
      <c r="B505">
        <v>1000145</v>
      </c>
      <c r="C505" t="s">
        <v>62</v>
      </c>
      <c r="D505" t="s">
        <v>109</v>
      </c>
      <c r="E505" t="s">
        <v>119</v>
      </c>
      <c r="F505" t="s">
        <v>121</v>
      </c>
      <c r="G505">
        <v>304</v>
      </c>
      <c r="H505" t="s">
        <v>136</v>
      </c>
      <c r="I505" t="s">
        <v>265</v>
      </c>
      <c r="J505" t="s">
        <v>377</v>
      </c>
      <c r="K505">
        <v>147004445</v>
      </c>
      <c r="L505">
        <v>332563443.504264</v>
      </c>
      <c r="M505">
        <v>9863</v>
      </c>
      <c r="N505">
        <v>223.127487</v>
      </c>
      <c r="O505">
        <v>222.448806</v>
      </c>
      <c r="P505">
        <v>227.923495</v>
      </c>
      <c r="Q505">
        <v>223.127487</v>
      </c>
      <c r="S505" t="s">
        <v>379</v>
      </c>
      <c r="T505" t="s">
        <v>883</v>
      </c>
      <c r="U505">
        <f>L505*M505</f>
        <v>0</v>
      </c>
      <c r="V505">
        <f>SUMIF(D:D,D505,U:U)</f>
        <v>0</v>
      </c>
      <c r="W505">
        <f>U505/V505</f>
        <v>0</v>
      </c>
      <c r="X505">
        <f>VLOOKUP(C505,'S:\Risk Management\2. Derivatives Market\IMRManager\Instrument Mapping\[RiskFactorMapping.xlsx]Mapping'!$A:$B,2,FALSE)</f>
        <v>0</v>
      </c>
    </row>
    <row r="506" spans="1:24">
      <c r="A506">
        <v>29112016</v>
      </c>
      <c r="B506">
        <v>1000145</v>
      </c>
      <c r="C506" t="s">
        <v>62</v>
      </c>
      <c r="D506" t="s">
        <v>109</v>
      </c>
      <c r="E506" t="s">
        <v>119</v>
      </c>
      <c r="F506" t="s">
        <v>121</v>
      </c>
      <c r="G506">
        <v>325</v>
      </c>
      <c r="H506" t="s">
        <v>200</v>
      </c>
      <c r="I506" t="s">
        <v>329</v>
      </c>
      <c r="J506" t="s">
        <v>377</v>
      </c>
      <c r="K506">
        <v>147004445</v>
      </c>
      <c r="L506">
        <v>591838644.758648</v>
      </c>
      <c r="M506">
        <v>2596</v>
      </c>
      <c r="N506">
        <v>104.514739</v>
      </c>
      <c r="O506">
        <v>103.83032</v>
      </c>
      <c r="P506">
        <v>105.923836</v>
      </c>
      <c r="Q506">
        <v>104.514739</v>
      </c>
      <c r="S506" t="s">
        <v>379</v>
      </c>
      <c r="T506" t="s">
        <v>884</v>
      </c>
      <c r="U506">
        <f>L506*M506</f>
        <v>0</v>
      </c>
      <c r="V506">
        <f>SUMIF(D:D,D506,U:U)</f>
        <v>0</v>
      </c>
      <c r="W506">
        <f>U506/V506</f>
        <v>0</v>
      </c>
      <c r="X506">
        <f>VLOOKUP(C506,'S:\Risk Management\2. Derivatives Market\IMRManager\Instrument Mapping\[RiskFactorMapping.xlsx]Mapping'!$A:$B,2,FALSE)</f>
        <v>0</v>
      </c>
    </row>
    <row r="507" spans="1:24">
      <c r="A507">
        <v>29112017</v>
      </c>
      <c r="B507">
        <v>1000145</v>
      </c>
      <c r="C507" t="s">
        <v>62</v>
      </c>
      <c r="D507" t="s">
        <v>109</v>
      </c>
      <c r="E507" t="s">
        <v>119</v>
      </c>
      <c r="F507" t="s">
        <v>121</v>
      </c>
      <c r="G507">
        <v>356</v>
      </c>
      <c r="H507" t="s">
        <v>167</v>
      </c>
      <c r="I507" t="s">
        <v>296</v>
      </c>
      <c r="J507" t="s">
        <v>377</v>
      </c>
      <c r="K507">
        <v>147004445</v>
      </c>
      <c r="L507">
        <v>46643309.952085</v>
      </c>
      <c r="M507">
        <v>373012</v>
      </c>
      <c r="N507">
        <v>1183.536615</v>
      </c>
      <c r="O507">
        <v>1154.942275</v>
      </c>
      <c r="P507">
        <v>1193.451985</v>
      </c>
      <c r="Q507">
        <v>1183.536615</v>
      </c>
      <c r="S507" t="s">
        <v>379</v>
      </c>
      <c r="T507" t="s">
        <v>885</v>
      </c>
      <c r="U507">
        <f>L507*M507</f>
        <v>0</v>
      </c>
      <c r="V507">
        <f>SUMIF(D:D,D507,U:U)</f>
        <v>0</v>
      </c>
      <c r="W507">
        <f>U507/V507</f>
        <v>0</v>
      </c>
      <c r="X507">
        <f>VLOOKUP(C507,'S:\Risk Management\2. Derivatives Market\IMRManager\Instrument Mapping\[RiskFactorMapping.xlsx]Mapping'!$A:$B,2,FALSE)</f>
        <v>0</v>
      </c>
    </row>
    <row r="508" spans="1:24">
      <c r="A508">
        <v>29112018</v>
      </c>
      <c r="B508">
        <v>1000145</v>
      </c>
      <c r="C508" t="s">
        <v>62</v>
      </c>
      <c r="D508" t="s">
        <v>109</v>
      </c>
      <c r="E508" t="s">
        <v>119</v>
      </c>
      <c r="F508" t="s">
        <v>121</v>
      </c>
      <c r="G508">
        <v>378</v>
      </c>
      <c r="H508" t="s">
        <v>201</v>
      </c>
      <c r="I508" t="s">
        <v>330</v>
      </c>
      <c r="J508" t="s">
        <v>377</v>
      </c>
      <c r="K508">
        <v>147004445</v>
      </c>
      <c r="L508">
        <v>170160295.900846</v>
      </c>
      <c r="M508">
        <v>5201</v>
      </c>
      <c r="N508">
        <v>60.202512</v>
      </c>
      <c r="O508">
        <v>60.052035</v>
      </c>
      <c r="P508">
        <v>61.348455</v>
      </c>
      <c r="Q508">
        <v>60.202512</v>
      </c>
      <c r="S508" t="s">
        <v>379</v>
      </c>
      <c r="T508" t="s">
        <v>886</v>
      </c>
      <c r="U508">
        <f>L508*M508</f>
        <v>0</v>
      </c>
      <c r="V508">
        <f>SUMIF(D:D,D508,U:U)</f>
        <v>0</v>
      </c>
      <c r="W508">
        <f>U508/V508</f>
        <v>0</v>
      </c>
      <c r="X508">
        <f>VLOOKUP(C508,'S:\Risk Management\2. Derivatives Market\IMRManager\Instrument Mapping\[RiskFactorMapping.xlsx]Mapping'!$A:$B,2,FALSE)</f>
        <v>0</v>
      </c>
    </row>
    <row r="509" spans="1:24">
      <c r="A509">
        <v>29112019</v>
      </c>
      <c r="B509">
        <v>1000145</v>
      </c>
      <c r="C509" t="s">
        <v>62</v>
      </c>
      <c r="D509" t="s">
        <v>109</v>
      </c>
      <c r="E509" t="s">
        <v>119</v>
      </c>
      <c r="F509" t="s">
        <v>121</v>
      </c>
      <c r="G509">
        <v>412</v>
      </c>
      <c r="H509" t="s">
        <v>202</v>
      </c>
      <c r="I509" t="s">
        <v>331</v>
      </c>
      <c r="J509" t="s">
        <v>377</v>
      </c>
      <c r="K509">
        <v>147004445</v>
      </c>
      <c r="L509">
        <v>407866435.035244</v>
      </c>
      <c r="M509">
        <v>1010</v>
      </c>
      <c r="N509">
        <v>28.022628</v>
      </c>
      <c r="O509">
        <v>27.051547</v>
      </c>
      <c r="P509">
        <v>28.577532</v>
      </c>
      <c r="Q509">
        <v>28.022628</v>
      </c>
      <c r="S509" t="s">
        <v>379</v>
      </c>
      <c r="T509" t="s">
        <v>887</v>
      </c>
      <c r="U509">
        <f>L509*M509</f>
        <v>0</v>
      </c>
      <c r="V509">
        <f>SUMIF(D:D,D509,U:U)</f>
        <v>0</v>
      </c>
      <c r="W509">
        <f>U509/V509</f>
        <v>0</v>
      </c>
      <c r="X509">
        <f>VLOOKUP(C509,'S:\Risk Management\2. Derivatives Market\IMRManager\Instrument Mapping\[RiskFactorMapping.xlsx]Mapping'!$A:$B,2,FALSE)</f>
        <v>0</v>
      </c>
    </row>
    <row r="510" spans="1:24">
      <c r="A510">
        <v>29112020</v>
      </c>
      <c r="B510">
        <v>1000145</v>
      </c>
      <c r="C510" t="s">
        <v>62</v>
      </c>
      <c r="D510" t="s">
        <v>109</v>
      </c>
      <c r="E510" t="s">
        <v>119</v>
      </c>
      <c r="F510" t="s">
        <v>121</v>
      </c>
      <c r="G510">
        <v>420</v>
      </c>
      <c r="H510" t="s">
        <v>203</v>
      </c>
      <c r="I510" t="s">
        <v>332</v>
      </c>
      <c r="J510" t="s">
        <v>377</v>
      </c>
      <c r="K510">
        <v>147004445</v>
      </c>
      <c r="L510">
        <v>1212143057.41499</v>
      </c>
      <c r="M510">
        <v>781</v>
      </c>
      <c r="N510">
        <v>64.39830600000001</v>
      </c>
      <c r="O510">
        <v>63.243919</v>
      </c>
      <c r="P510">
        <v>65.964974</v>
      </c>
      <c r="Q510">
        <v>64.39830600000001</v>
      </c>
      <c r="S510" t="s">
        <v>379</v>
      </c>
      <c r="T510" t="s">
        <v>888</v>
      </c>
      <c r="U510">
        <f>L510*M510</f>
        <v>0</v>
      </c>
      <c r="V510">
        <f>SUMIF(D:D,D510,U:U)</f>
        <v>0</v>
      </c>
      <c r="W510">
        <f>U510/V510</f>
        <v>0</v>
      </c>
      <c r="X510">
        <f>VLOOKUP(C510,'S:\Risk Management\2. Derivatives Market\IMRManager\Instrument Mapping\[RiskFactorMapping.xlsx]Mapping'!$A:$B,2,FALSE)</f>
        <v>0</v>
      </c>
    </row>
    <row r="511" spans="1:24">
      <c r="A511">
        <v>29112021</v>
      </c>
      <c r="B511">
        <v>1000145</v>
      </c>
      <c r="C511" t="s">
        <v>62</v>
      </c>
      <c r="D511" t="s">
        <v>109</v>
      </c>
      <c r="E511" t="s">
        <v>119</v>
      </c>
      <c r="F511" t="s">
        <v>121</v>
      </c>
      <c r="G511">
        <v>427</v>
      </c>
      <c r="H511" t="s">
        <v>204</v>
      </c>
      <c r="I511" t="s">
        <v>333</v>
      </c>
      <c r="J511" t="s">
        <v>377</v>
      </c>
      <c r="K511">
        <v>147004445</v>
      </c>
      <c r="L511">
        <v>105394007.64406</v>
      </c>
      <c r="M511">
        <v>12484</v>
      </c>
      <c r="N511">
        <v>89.503333</v>
      </c>
      <c r="O511">
        <v>88.564136</v>
      </c>
      <c r="P511">
        <v>91.152305</v>
      </c>
      <c r="Q511">
        <v>89.503333</v>
      </c>
      <c r="S511" t="s">
        <v>379</v>
      </c>
      <c r="T511" t="s">
        <v>889</v>
      </c>
      <c r="U511">
        <f>L511*M511</f>
        <v>0</v>
      </c>
      <c r="V511">
        <f>SUMIF(D:D,D511,U:U)</f>
        <v>0</v>
      </c>
      <c r="W511">
        <f>U511/V511</f>
        <v>0</v>
      </c>
      <c r="X511">
        <f>VLOOKUP(C511,'S:\Risk Management\2. Derivatives Market\IMRManager\Instrument Mapping\[RiskFactorMapping.xlsx]Mapping'!$A:$B,2,FALSE)</f>
        <v>0</v>
      </c>
    </row>
    <row r="512" spans="1:24">
      <c r="A512">
        <v>29112022</v>
      </c>
      <c r="B512">
        <v>1000145</v>
      </c>
      <c r="C512" t="s">
        <v>62</v>
      </c>
      <c r="D512" t="s">
        <v>109</v>
      </c>
      <c r="E512" t="s">
        <v>119</v>
      </c>
      <c r="F512" t="s">
        <v>121</v>
      </c>
      <c r="G512">
        <v>431</v>
      </c>
      <c r="H512" t="s">
        <v>205</v>
      </c>
      <c r="I512" t="s">
        <v>334</v>
      </c>
      <c r="J512" t="s">
        <v>377</v>
      </c>
      <c r="K512">
        <v>147004445</v>
      </c>
      <c r="L512">
        <v>157802216.7488</v>
      </c>
      <c r="M512">
        <v>11092</v>
      </c>
      <c r="N512">
        <v>119.067296</v>
      </c>
      <c r="O512">
        <v>117.972375</v>
      </c>
      <c r="P512">
        <v>119.464474</v>
      </c>
      <c r="Q512">
        <v>119.067296</v>
      </c>
      <c r="S512" t="s">
        <v>379</v>
      </c>
      <c r="T512" t="s">
        <v>890</v>
      </c>
      <c r="U512">
        <f>L512*M512</f>
        <v>0</v>
      </c>
      <c r="V512">
        <f>SUMIF(D:D,D512,U:U)</f>
        <v>0</v>
      </c>
      <c r="W512">
        <f>U512/V512</f>
        <v>0</v>
      </c>
      <c r="X512">
        <f>VLOOKUP(C512,'S:\Risk Management\2. Derivatives Market\IMRManager\Instrument Mapping\[RiskFactorMapping.xlsx]Mapping'!$A:$B,2,FALSE)</f>
        <v>0</v>
      </c>
    </row>
    <row r="513" spans="1:24">
      <c r="A513">
        <v>29112023</v>
      </c>
      <c r="B513">
        <v>1000145</v>
      </c>
      <c r="C513" t="s">
        <v>62</v>
      </c>
      <c r="D513" t="s">
        <v>109</v>
      </c>
      <c r="E513" t="s">
        <v>119</v>
      </c>
      <c r="F513" t="s">
        <v>121</v>
      </c>
      <c r="G513">
        <v>435</v>
      </c>
      <c r="H513" t="s">
        <v>165</v>
      </c>
      <c r="I513" t="s">
        <v>294</v>
      </c>
      <c r="J513" t="s">
        <v>377</v>
      </c>
      <c r="K513">
        <v>147004445</v>
      </c>
      <c r="L513">
        <v>585432848.38896</v>
      </c>
      <c r="M513">
        <v>16358</v>
      </c>
      <c r="N513">
        <v>651.4436030000001</v>
      </c>
      <c r="O513">
        <v>637.783916</v>
      </c>
      <c r="P513">
        <v>657.0986329999999</v>
      </c>
      <c r="Q513">
        <v>651.4436030000001</v>
      </c>
      <c r="S513" t="s">
        <v>379</v>
      </c>
      <c r="T513" t="s">
        <v>891</v>
      </c>
      <c r="U513">
        <f>L513*M513</f>
        <v>0</v>
      </c>
      <c r="V513">
        <f>SUMIF(D:D,D513,U:U)</f>
        <v>0</v>
      </c>
      <c r="W513">
        <f>U513/V513</f>
        <v>0</v>
      </c>
      <c r="X513">
        <f>VLOOKUP(C513,'S:\Risk Management\2. Derivatives Market\IMRManager\Instrument Mapping\[RiskFactorMapping.xlsx]Mapping'!$A:$B,2,FALSE)</f>
        <v>0</v>
      </c>
    </row>
    <row r="514" spans="1:24">
      <c r="A514">
        <v>29112024</v>
      </c>
      <c r="B514">
        <v>1000145</v>
      </c>
      <c r="C514" t="s">
        <v>62</v>
      </c>
      <c r="D514" t="s">
        <v>109</v>
      </c>
      <c r="E514" t="s">
        <v>119</v>
      </c>
      <c r="F514" t="s">
        <v>121</v>
      </c>
      <c r="G514">
        <v>493</v>
      </c>
      <c r="H514" t="s">
        <v>206</v>
      </c>
      <c r="I514" t="s">
        <v>335</v>
      </c>
      <c r="J514" t="s">
        <v>377</v>
      </c>
      <c r="K514">
        <v>147004445</v>
      </c>
      <c r="L514">
        <v>221915467.865234</v>
      </c>
      <c r="M514">
        <v>2837</v>
      </c>
      <c r="N514">
        <v>42.82688</v>
      </c>
      <c r="O514">
        <v>42.494772</v>
      </c>
      <c r="P514">
        <v>43.325043</v>
      </c>
      <c r="Q514">
        <v>42.82688</v>
      </c>
      <c r="S514" t="s">
        <v>379</v>
      </c>
      <c r="T514" t="s">
        <v>892</v>
      </c>
      <c r="U514">
        <f>L514*M514</f>
        <v>0</v>
      </c>
      <c r="V514">
        <f>SUMIF(D:D,D514,U:U)</f>
        <v>0</v>
      </c>
      <c r="W514">
        <f>U514/V514</f>
        <v>0</v>
      </c>
      <c r="X514">
        <f>VLOOKUP(C514,'S:\Risk Management\2. Derivatives Market\IMRManager\Instrument Mapping\[RiskFactorMapping.xlsx]Mapping'!$A:$B,2,FALSE)</f>
        <v>0</v>
      </c>
    </row>
    <row r="515" spans="1:24">
      <c r="A515">
        <v>29112025</v>
      </c>
      <c r="B515">
        <v>1000145</v>
      </c>
      <c r="C515" t="s">
        <v>62</v>
      </c>
      <c r="D515" t="s">
        <v>109</v>
      </c>
      <c r="E515" t="s">
        <v>119</v>
      </c>
      <c r="F515" t="s">
        <v>121</v>
      </c>
      <c r="G515">
        <v>525</v>
      </c>
      <c r="H515" t="s">
        <v>207</v>
      </c>
      <c r="I515" t="s">
        <v>336</v>
      </c>
      <c r="J515" t="s">
        <v>377</v>
      </c>
      <c r="K515">
        <v>147004445</v>
      </c>
      <c r="L515">
        <v>156427087.344444</v>
      </c>
      <c r="M515">
        <v>5894</v>
      </c>
      <c r="N515">
        <v>62.717916</v>
      </c>
      <c r="O515">
        <v>62.377405</v>
      </c>
      <c r="P515">
        <v>63.441503</v>
      </c>
      <c r="Q515">
        <v>62.717916</v>
      </c>
      <c r="S515" t="s">
        <v>379</v>
      </c>
      <c r="T515" t="s">
        <v>893</v>
      </c>
      <c r="U515">
        <f>L515*M515</f>
        <v>0</v>
      </c>
      <c r="V515">
        <f>SUMIF(D:D,D515,U:U)</f>
        <v>0</v>
      </c>
      <c r="W515">
        <f>U515/V515</f>
        <v>0</v>
      </c>
      <c r="X515">
        <f>VLOOKUP(C515,'S:\Risk Management\2. Derivatives Market\IMRManager\Instrument Mapping\[RiskFactorMapping.xlsx]Mapping'!$A:$B,2,FALSE)</f>
        <v>0</v>
      </c>
    </row>
    <row r="516" spans="1:24">
      <c r="A516">
        <v>29112026</v>
      </c>
      <c r="B516">
        <v>1000145</v>
      </c>
      <c r="C516" t="s">
        <v>62</v>
      </c>
      <c r="D516" t="s">
        <v>109</v>
      </c>
      <c r="E516" t="s">
        <v>119</v>
      </c>
      <c r="F516" t="s">
        <v>121</v>
      </c>
      <c r="G516">
        <v>562</v>
      </c>
      <c r="H516" t="s">
        <v>208</v>
      </c>
      <c r="I516" t="s">
        <v>337</v>
      </c>
      <c r="J516" t="s">
        <v>377</v>
      </c>
      <c r="K516">
        <v>147004445</v>
      </c>
      <c r="L516">
        <v>27006794.0376</v>
      </c>
      <c r="M516">
        <v>18955</v>
      </c>
      <c r="N516">
        <v>34.823013</v>
      </c>
      <c r="O516">
        <v>34.710948</v>
      </c>
      <c r="P516">
        <v>35.824255</v>
      </c>
      <c r="Q516">
        <v>34.823013</v>
      </c>
      <c r="S516" t="s">
        <v>379</v>
      </c>
      <c r="T516" t="s">
        <v>894</v>
      </c>
      <c r="U516">
        <f>L516*M516</f>
        <v>0</v>
      </c>
      <c r="V516">
        <f>SUMIF(D:D,D516,U:U)</f>
        <v>0</v>
      </c>
      <c r="W516">
        <f>U516/V516</f>
        <v>0</v>
      </c>
      <c r="X516">
        <f>VLOOKUP(C516,'S:\Risk Management\2. Derivatives Market\IMRManager\Instrument Mapping\[RiskFactorMapping.xlsx]Mapping'!$A:$B,2,FALSE)</f>
        <v>0</v>
      </c>
    </row>
    <row r="517" spans="1:24">
      <c r="A517">
        <v>29112027</v>
      </c>
      <c r="B517">
        <v>1000145</v>
      </c>
      <c r="C517" t="s">
        <v>62</v>
      </c>
      <c r="D517" t="s">
        <v>109</v>
      </c>
      <c r="E517" t="s">
        <v>119</v>
      </c>
      <c r="F517" t="s">
        <v>121</v>
      </c>
      <c r="G517">
        <v>585</v>
      </c>
      <c r="H517" t="s">
        <v>209</v>
      </c>
      <c r="I517" t="s">
        <v>338</v>
      </c>
      <c r="J517" t="s">
        <v>377</v>
      </c>
      <c r="K517">
        <v>147004445</v>
      </c>
      <c r="L517">
        <v>97665152.72617</v>
      </c>
      <c r="M517">
        <v>6842</v>
      </c>
      <c r="N517">
        <v>45.456106</v>
      </c>
      <c r="O517">
        <v>44.406404</v>
      </c>
      <c r="P517">
        <v>45.456106</v>
      </c>
      <c r="Q517">
        <v>45.456106</v>
      </c>
      <c r="S517" t="s">
        <v>379</v>
      </c>
      <c r="T517" t="s">
        <v>895</v>
      </c>
      <c r="U517">
        <f>L517*M517</f>
        <v>0</v>
      </c>
      <c r="V517">
        <f>SUMIF(D:D,D517,U:U)</f>
        <v>0</v>
      </c>
      <c r="W517">
        <f>U517/V517</f>
        <v>0</v>
      </c>
      <c r="X517">
        <f>VLOOKUP(C517,'S:\Risk Management\2. Derivatives Market\IMRManager\Instrument Mapping\[RiskFactorMapping.xlsx]Mapping'!$A:$B,2,FALSE)</f>
        <v>0</v>
      </c>
    </row>
    <row r="518" spans="1:24">
      <c r="A518">
        <v>29112028</v>
      </c>
      <c r="B518">
        <v>1000145</v>
      </c>
      <c r="C518" t="s">
        <v>62</v>
      </c>
      <c r="D518" t="s">
        <v>109</v>
      </c>
      <c r="E518" t="s">
        <v>119</v>
      </c>
      <c r="F518" t="s">
        <v>121</v>
      </c>
      <c r="G518">
        <v>611</v>
      </c>
      <c r="H518" t="s">
        <v>137</v>
      </c>
      <c r="I518" t="s">
        <v>266</v>
      </c>
      <c r="J518" t="s">
        <v>377</v>
      </c>
      <c r="K518">
        <v>147004445</v>
      </c>
      <c r="L518">
        <v>147514111.836</v>
      </c>
      <c r="M518">
        <v>28600</v>
      </c>
      <c r="N518">
        <v>286.991566</v>
      </c>
      <c r="O518">
        <v>284.984632</v>
      </c>
      <c r="P518">
        <v>292.982264</v>
      </c>
      <c r="Q518">
        <v>286.991566</v>
      </c>
      <c r="S518" t="s">
        <v>379</v>
      </c>
      <c r="T518" t="s">
        <v>896</v>
      </c>
      <c r="U518">
        <f>L518*M518</f>
        <v>0</v>
      </c>
      <c r="V518">
        <f>SUMIF(D:D,D518,U:U)</f>
        <v>0</v>
      </c>
      <c r="W518">
        <f>U518/V518</f>
        <v>0</v>
      </c>
      <c r="X518">
        <f>VLOOKUP(C518,'S:\Risk Management\2. Derivatives Market\IMRManager\Instrument Mapping\[RiskFactorMapping.xlsx]Mapping'!$A:$B,2,FALSE)</f>
        <v>0</v>
      </c>
    </row>
    <row r="519" spans="1:24">
      <c r="A519">
        <v>29112029</v>
      </c>
      <c r="B519">
        <v>1000145</v>
      </c>
      <c r="C519" t="s">
        <v>62</v>
      </c>
      <c r="D519" t="s">
        <v>109</v>
      </c>
      <c r="E519" t="s">
        <v>119</v>
      </c>
      <c r="F519" t="s">
        <v>121</v>
      </c>
      <c r="G519">
        <v>677</v>
      </c>
      <c r="H519" t="s">
        <v>210</v>
      </c>
      <c r="I519" t="s">
        <v>339</v>
      </c>
      <c r="J519" t="s">
        <v>377</v>
      </c>
      <c r="K519">
        <v>147004445</v>
      </c>
      <c r="L519">
        <v>603299471.822136</v>
      </c>
      <c r="M519">
        <v>911</v>
      </c>
      <c r="N519">
        <v>37.38702</v>
      </c>
      <c r="O519">
        <v>36.607269</v>
      </c>
      <c r="P519">
        <v>38.330929</v>
      </c>
      <c r="Q519">
        <v>37.38702</v>
      </c>
      <c r="S519" t="s">
        <v>379</v>
      </c>
      <c r="T519" t="s">
        <v>897</v>
      </c>
      <c r="U519">
        <f>L519*M519</f>
        <v>0</v>
      </c>
      <c r="V519">
        <f>SUMIF(D:D,D519,U:U)</f>
        <v>0</v>
      </c>
      <c r="W519">
        <f>U519/V519</f>
        <v>0</v>
      </c>
      <c r="X519">
        <f>VLOOKUP(C519,'S:\Risk Management\2. Derivatives Market\IMRManager\Instrument Mapping\[RiskFactorMapping.xlsx]Mapping'!$A:$B,2,FALSE)</f>
        <v>0</v>
      </c>
    </row>
    <row r="520" spans="1:24">
      <c r="A520">
        <v>29112030</v>
      </c>
      <c r="B520">
        <v>1000145</v>
      </c>
      <c r="C520" t="s">
        <v>62</v>
      </c>
      <c r="D520" t="s">
        <v>109</v>
      </c>
      <c r="E520" t="s">
        <v>119</v>
      </c>
      <c r="F520" t="s">
        <v>121</v>
      </c>
      <c r="G520">
        <v>730</v>
      </c>
      <c r="H520" t="s">
        <v>138</v>
      </c>
      <c r="I520" t="s">
        <v>267</v>
      </c>
      <c r="J520" t="s">
        <v>377</v>
      </c>
      <c r="K520">
        <v>147004445</v>
      </c>
      <c r="L520">
        <v>320799549.5119</v>
      </c>
      <c r="M520">
        <v>6085</v>
      </c>
      <c r="N520">
        <v>132.789539</v>
      </c>
      <c r="O520">
        <v>131.763885</v>
      </c>
      <c r="P520">
        <v>136.150195</v>
      </c>
      <c r="Q520">
        <v>132.789539</v>
      </c>
      <c r="S520" t="s">
        <v>379</v>
      </c>
      <c r="T520" t="s">
        <v>898</v>
      </c>
      <c r="U520">
        <f>L520*M520</f>
        <v>0</v>
      </c>
      <c r="V520">
        <f>SUMIF(D:D,D520,U:U)</f>
        <v>0</v>
      </c>
      <c r="W520">
        <f>U520/V520</f>
        <v>0</v>
      </c>
      <c r="X520">
        <f>VLOOKUP(C520,'S:\Risk Management\2. Derivatives Market\IMRManager\Instrument Mapping\[RiskFactorMapping.xlsx]Mapping'!$A:$B,2,FALSE)</f>
        <v>0</v>
      </c>
    </row>
    <row r="521" spans="1:24">
      <c r="A521">
        <v>29112031</v>
      </c>
      <c r="B521">
        <v>1000145</v>
      </c>
      <c r="C521" t="s">
        <v>62</v>
      </c>
      <c r="D521" t="s">
        <v>109</v>
      </c>
      <c r="E521" t="s">
        <v>119</v>
      </c>
      <c r="F521" t="s">
        <v>121</v>
      </c>
      <c r="G521">
        <v>762</v>
      </c>
      <c r="H521" t="s">
        <v>185</v>
      </c>
      <c r="I521" t="s">
        <v>314</v>
      </c>
      <c r="J521" t="s">
        <v>377</v>
      </c>
      <c r="K521">
        <v>147004445</v>
      </c>
      <c r="L521">
        <v>534238726.95971</v>
      </c>
      <c r="M521">
        <v>2072</v>
      </c>
      <c r="N521">
        <v>75.299943</v>
      </c>
      <c r="O521">
        <v>74.35505999999999</v>
      </c>
      <c r="P521">
        <v>77.444102</v>
      </c>
      <c r="Q521">
        <v>75.299943</v>
      </c>
      <c r="S521" t="s">
        <v>379</v>
      </c>
      <c r="T521" t="s">
        <v>899</v>
      </c>
      <c r="U521">
        <f>L521*M521</f>
        <v>0</v>
      </c>
      <c r="V521">
        <f>SUMIF(D:D,D521,U:U)</f>
        <v>0</v>
      </c>
      <c r="W521">
        <f>U521/V521</f>
        <v>0</v>
      </c>
      <c r="X521">
        <f>VLOOKUP(C521,'S:\Risk Management\2. Derivatives Market\IMRManager\Instrument Mapping\[RiskFactorMapping.xlsx]Mapping'!$A:$B,2,FALSE)</f>
        <v>0</v>
      </c>
    </row>
    <row r="522" spans="1:24">
      <c r="A522">
        <v>29112032</v>
      </c>
      <c r="B522">
        <v>1000145</v>
      </c>
      <c r="C522" t="s">
        <v>62</v>
      </c>
      <c r="D522" t="s">
        <v>109</v>
      </c>
      <c r="E522" t="s">
        <v>119</v>
      </c>
      <c r="F522" t="s">
        <v>121</v>
      </c>
      <c r="G522">
        <v>780</v>
      </c>
      <c r="H522" t="s">
        <v>186</v>
      </c>
      <c r="I522" t="s">
        <v>315</v>
      </c>
      <c r="J522" t="s">
        <v>377</v>
      </c>
      <c r="K522">
        <v>147004445</v>
      </c>
      <c r="L522">
        <v>476035181.510526</v>
      </c>
      <c r="M522">
        <v>28800</v>
      </c>
      <c r="N522">
        <v>932.612155</v>
      </c>
      <c r="O522">
        <v>926.135681</v>
      </c>
      <c r="P522">
        <v>938.117157</v>
      </c>
      <c r="Q522">
        <v>932.612155</v>
      </c>
      <c r="S522" t="s">
        <v>379</v>
      </c>
      <c r="T522" t="s">
        <v>900</v>
      </c>
      <c r="U522">
        <f>L522*M522</f>
        <v>0</v>
      </c>
      <c r="V522">
        <f>SUMIF(D:D,D522,U:U)</f>
        <v>0</v>
      </c>
      <c r="W522">
        <f>U522/V522</f>
        <v>0</v>
      </c>
      <c r="X522">
        <f>VLOOKUP(C522,'S:\Risk Management\2. Derivatives Market\IMRManager\Instrument Mapping\[RiskFactorMapping.xlsx]Mapping'!$A:$B,2,FALSE)</f>
        <v>0</v>
      </c>
    </row>
    <row r="523" spans="1:24">
      <c r="A523">
        <v>29112033</v>
      </c>
      <c r="B523">
        <v>1000145</v>
      </c>
      <c r="C523" t="s">
        <v>62</v>
      </c>
      <c r="D523" t="s">
        <v>109</v>
      </c>
      <c r="E523" t="s">
        <v>119</v>
      </c>
      <c r="F523" t="s">
        <v>121</v>
      </c>
      <c r="G523">
        <v>1172</v>
      </c>
      <c r="H523" t="s">
        <v>129</v>
      </c>
      <c r="I523" t="s">
        <v>258</v>
      </c>
      <c r="J523" t="s">
        <v>377</v>
      </c>
      <c r="K523">
        <v>147004445</v>
      </c>
      <c r="L523">
        <v>5094065805.51612</v>
      </c>
      <c r="M523">
        <v>9736</v>
      </c>
      <c r="N523">
        <v>3373.763608</v>
      </c>
      <c r="O523">
        <v>3365.100493</v>
      </c>
      <c r="P523">
        <v>3398.366855</v>
      </c>
      <c r="Q523">
        <v>3373.763608</v>
      </c>
      <c r="S523" t="s">
        <v>379</v>
      </c>
      <c r="T523" t="s">
        <v>901</v>
      </c>
      <c r="U523">
        <f>L523*M523</f>
        <v>0</v>
      </c>
      <c r="V523">
        <f>SUMIF(D:D,D523,U:U)</f>
        <v>0</v>
      </c>
      <c r="W523">
        <f>U523/V523</f>
        <v>0</v>
      </c>
      <c r="X523">
        <f>VLOOKUP(C523,'S:\Risk Management\2. Derivatives Market\IMRManager\Instrument Mapping\[RiskFactorMapping.xlsx]Mapping'!$A:$B,2,FALSE)</f>
        <v>0</v>
      </c>
    </row>
    <row r="524" spans="1:24">
      <c r="A524">
        <v>29112034</v>
      </c>
      <c r="B524">
        <v>1000145</v>
      </c>
      <c r="C524" t="s">
        <v>62</v>
      </c>
      <c r="D524" t="s">
        <v>109</v>
      </c>
      <c r="E524" t="s">
        <v>119</v>
      </c>
      <c r="F524" t="s">
        <v>121</v>
      </c>
      <c r="G524">
        <v>1181</v>
      </c>
      <c r="H524" t="s">
        <v>172</v>
      </c>
      <c r="I524" t="s">
        <v>301</v>
      </c>
      <c r="J524" t="s">
        <v>377</v>
      </c>
      <c r="K524">
        <v>147004445</v>
      </c>
      <c r="L524">
        <v>254432425.95102</v>
      </c>
      <c r="M524">
        <v>18054</v>
      </c>
      <c r="N524">
        <v>312.47511</v>
      </c>
      <c r="O524">
        <v>307.542385</v>
      </c>
      <c r="P524">
        <v>321.925171</v>
      </c>
      <c r="Q524">
        <v>312.47511</v>
      </c>
      <c r="S524" t="s">
        <v>379</v>
      </c>
      <c r="T524" t="s">
        <v>902</v>
      </c>
      <c r="U524">
        <f>L524*M524</f>
        <v>0</v>
      </c>
      <c r="V524">
        <f>SUMIF(D:D,D524,U:U)</f>
        <v>0</v>
      </c>
      <c r="W524">
        <f>U524/V524</f>
        <v>0</v>
      </c>
      <c r="X524">
        <f>VLOOKUP(C524,'S:\Risk Management\2. Derivatives Market\IMRManager\Instrument Mapping\[RiskFactorMapping.xlsx]Mapping'!$A:$B,2,FALSE)</f>
        <v>0</v>
      </c>
    </row>
    <row r="525" spans="1:24">
      <c r="A525">
        <v>29112035</v>
      </c>
      <c r="B525">
        <v>1000145</v>
      </c>
      <c r="C525" t="s">
        <v>62</v>
      </c>
      <c r="D525" t="s">
        <v>109</v>
      </c>
      <c r="E525" t="s">
        <v>119</v>
      </c>
      <c r="F525" t="s">
        <v>121</v>
      </c>
      <c r="G525">
        <v>1201</v>
      </c>
      <c r="H525" t="s">
        <v>211</v>
      </c>
      <c r="I525" t="s">
        <v>340</v>
      </c>
      <c r="J525" t="s">
        <v>377</v>
      </c>
      <c r="K525">
        <v>147004445</v>
      </c>
      <c r="L525">
        <v>177256398.626202</v>
      </c>
      <c r="M525">
        <v>795</v>
      </c>
      <c r="N525">
        <v>9.586024999999999</v>
      </c>
      <c r="O525">
        <v>9.260462</v>
      </c>
      <c r="P525">
        <v>9.586024999999999</v>
      </c>
      <c r="Q525">
        <v>9.586024999999999</v>
      </c>
      <c r="S525" t="s">
        <v>379</v>
      </c>
      <c r="T525" t="s">
        <v>903</v>
      </c>
      <c r="U525">
        <f>L525*M525</f>
        <v>0</v>
      </c>
      <c r="V525">
        <f>SUMIF(D:D,D525,U:U)</f>
        <v>0</v>
      </c>
      <c r="W525">
        <f>U525/V525</f>
        <v>0</v>
      </c>
      <c r="X525">
        <f>VLOOKUP(C525,'S:\Risk Management\2. Derivatives Market\IMRManager\Instrument Mapping\[RiskFactorMapping.xlsx]Mapping'!$A:$B,2,FALSE)</f>
        <v>0</v>
      </c>
    </row>
    <row r="526" spans="1:24">
      <c r="A526">
        <v>29112036</v>
      </c>
      <c r="B526">
        <v>1000145</v>
      </c>
      <c r="C526" t="s">
        <v>62</v>
      </c>
      <c r="D526" t="s">
        <v>109</v>
      </c>
      <c r="E526" t="s">
        <v>119</v>
      </c>
      <c r="F526" t="s">
        <v>121</v>
      </c>
      <c r="G526">
        <v>1294</v>
      </c>
      <c r="H526" t="s">
        <v>180</v>
      </c>
      <c r="I526" t="s">
        <v>309</v>
      </c>
      <c r="J526" t="s">
        <v>377</v>
      </c>
      <c r="K526">
        <v>147004445</v>
      </c>
      <c r="L526">
        <v>339475381.835592</v>
      </c>
      <c r="M526">
        <v>23991</v>
      </c>
      <c r="N526">
        <v>554.020926</v>
      </c>
      <c r="O526">
        <v>552.773912</v>
      </c>
      <c r="P526">
        <v>558.316199</v>
      </c>
      <c r="Q526">
        <v>554.020926</v>
      </c>
      <c r="S526" t="s">
        <v>379</v>
      </c>
      <c r="T526" t="s">
        <v>904</v>
      </c>
      <c r="U526">
        <f>L526*M526</f>
        <v>0</v>
      </c>
      <c r="V526">
        <f>SUMIF(D:D,D526,U:U)</f>
        <v>0</v>
      </c>
      <c r="W526">
        <f>U526/V526</f>
        <v>0</v>
      </c>
      <c r="X526">
        <f>VLOOKUP(C526,'S:\Risk Management\2. Derivatives Market\IMRManager\Instrument Mapping\[RiskFactorMapping.xlsx]Mapping'!$A:$B,2,FALSE)</f>
        <v>0</v>
      </c>
    </row>
    <row r="527" spans="1:24">
      <c r="A527">
        <v>29112037</v>
      </c>
      <c r="B527">
        <v>1000145</v>
      </c>
      <c r="C527" t="s">
        <v>62</v>
      </c>
      <c r="D527" t="s">
        <v>109</v>
      </c>
      <c r="E527" t="s">
        <v>119</v>
      </c>
      <c r="F527" t="s">
        <v>121</v>
      </c>
      <c r="G527">
        <v>1415</v>
      </c>
      <c r="H527" t="s">
        <v>139</v>
      </c>
      <c r="I527" t="s">
        <v>268</v>
      </c>
      <c r="J527" t="s">
        <v>377</v>
      </c>
      <c r="K527">
        <v>147004445</v>
      </c>
      <c r="L527">
        <v>384775271.986684</v>
      </c>
      <c r="M527">
        <v>15267</v>
      </c>
      <c r="N527">
        <v>399.60452</v>
      </c>
      <c r="O527">
        <v>397.719964</v>
      </c>
      <c r="P527">
        <v>419.837329</v>
      </c>
      <c r="Q527">
        <v>399.60452</v>
      </c>
      <c r="S527" t="s">
        <v>379</v>
      </c>
      <c r="T527" t="s">
        <v>905</v>
      </c>
      <c r="U527">
        <f>L527*M527</f>
        <v>0</v>
      </c>
      <c r="V527">
        <f>SUMIF(D:D,D527,U:U)</f>
        <v>0</v>
      </c>
      <c r="W527">
        <f>U527/V527</f>
        <v>0</v>
      </c>
      <c r="X527">
        <f>VLOOKUP(C527,'S:\Risk Management\2. Derivatives Market\IMRManager\Instrument Mapping\[RiskFactorMapping.xlsx]Mapping'!$A:$B,2,FALSE)</f>
        <v>0</v>
      </c>
    </row>
    <row r="528" spans="1:24">
      <c r="A528">
        <v>29112038</v>
      </c>
      <c r="B528">
        <v>1000145</v>
      </c>
      <c r="C528" t="s">
        <v>62</v>
      </c>
      <c r="D528" t="s">
        <v>109</v>
      </c>
      <c r="E528" t="s">
        <v>119</v>
      </c>
      <c r="F528" t="s">
        <v>121</v>
      </c>
      <c r="G528">
        <v>1430</v>
      </c>
      <c r="H528" t="s">
        <v>125</v>
      </c>
      <c r="I528" t="s">
        <v>254</v>
      </c>
      <c r="J528" t="s">
        <v>377</v>
      </c>
      <c r="K528">
        <v>147004445</v>
      </c>
      <c r="L528">
        <v>467891272.4346</v>
      </c>
      <c r="M528">
        <v>780</v>
      </c>
      <c r="N528">
        <v>24.826133</v>
      </c>
      <c r="O528">
        <v>23.839453</v>
      </c>
      <c r="P528">
        <v>24.826133</v>
      </c>
      <c r="Q528">
        <v>24.826133</v>
      </c>
      <c r="S528" t="s">
        <v>379</v>
      </c>
      <c r="T528" t="s">
        <v>906</v>
      </c>
      <c r="U528">
        <f>L528*M528</f>
        <v>0</v>
      </c>
      <c r="V528">
        <f>SUMIF(D:D,D528,U:U)</f>
        <v>0</v>
      </c>
      <c r="W528">
        <f>U528/V528</f>
        <v>0</v>
      </c>
      <c r="X528">
        <f>VLOOKUP(C528,'S:\Risk Management\2. Derivatives Market\IMRManager\Instrument Mapping\[RiskFactorMapping.xlsx]Mapping'!$A:$B,2,FALSE)</f>
        <v>0</v>
      </c>
    </row>
    <row r="529" spans="1:24">
      <c r="A529">
        <v>29112039</v>
      </c>
      <c r="B529">
        <v>1000145</v>
      </c>
      <c r="C529" t="s">
        <v>62</v>
      </c>
      <c r="D529" t="s">
        <v>109</v>
      </c>
      <c r="E529" t="s">
        <v>119</v>
      </c>
      <c r="F529" t="s">
        <v>121</v>
      </c>
      <c r="G529">
        <v>1434</v>
      </c>
      <c r="H529" t="s">
        <v>212</v>
      </c>
      <c r="I529" t="s">
        <v>341</v>
      </c>
      <c r="J529" t="s">
        <v>377</v>
      </c>
      <c r="K529">
        <v>147004445</v>
      </c>
      <c r="L529">
        <v>51544462.68075</v>
      </c>
      <c r="M529">
        <v>17180</v>
      </c>
      <c r="N529">
        <v>60.238577</v>
      </c>
      <c r="O529">
        <v>59.60744</v>
      </c>
      <c r="P529">
        <v>60.238577</v>
      </c>
      <c r="Q529">
        <v>60.238577</v>
      </c>
      <c r="S529" t="s">
        <v>379</v>
      </c>
      <c r="T529" t="s">
        <v>907</v>
      </c>
      <c r="U529">
        <f>L529*M529</f>
        <v>0</v>
      </c>
      <c r="V529">
        <f>SUMIF(D:D,D529,U:U)</f>
        <v>0</v>
      </c>
      <c r="W529">
        <f>U529/V529</f>
        <v>0</v>
      </c>
      <c r="X529">
        <f>VLOOKUP(C529,'S:\Risk Management\2. Derivatives Market\IMRManager\Instrument Mapping\[RiskFactorMapping.xlsx]Mapping'!$A:$B,2,FALSE)</f>
        <v>0</v>
      </c>
    </row>
    <row r="530" spans="1:24">
      <c r="A530">
        <v>29112040</v>
      </c>
      <c r="B530">
        <v>1000145</v>
      </c>
      <c r="C530" t="s">
        <v>62</v>
      </c>
      <c r="D530" t="s">
        <v>109</v>
      </c>
      <c r="E530" t="s">
        <v>119</v>
      </c>
      <c r="F530" t="s">
        <v>121</v>
      </c>
      <c r="G530">
        <v>1732</v>
      </c>
      <c r="H530" t="s">
        <v>168</v>
      </c>
      <c r="I530" t="s">
        <v>297</v>
      </c>
      <c r="J530" t="s">
        <v>377</v>
      </c>
      <c r="K530">
        <v>147004445</v>
      </c>
      <c r="L530">
        <v>740640959.75772</v>
      </c>
      <c r="M530">
        <v>85307</v>
      </c>
      <c r="N530">
        <v>4297.95564</v>
      </c>
      <c r="O530">
        <v>4116.277371</v>
      </c>
      <c r="P530">
        <v>4297.95564</v>
      </c>
      <c r="Q530">
        <v>4297.95564</v>
      </c>
      <c r="S530" t="s">
        <v>379</v>
      </c>
      <c r="T530" t="s">
        <v>908</v>
      </c>
      <c r="U530">
        <f>L530*M530</f>
        <v>0</v>
      </c>
      <c r="V530">
        <f>SUMIF(D:D,D530,U:U)</f>
        <v>0</v>
      </c>
      <c r="W530">
        <f>U530/V530</f>
        <v>0</v>
      </c>
      <c r="X530">
        <f>VLOOKUP(C530,'S:\Risk Management\2. Derivatives Market\IMRManager\Instrument Mapping\[RiskFactorMapping.xlsx]Mapping'!$A:$B,2,FALSE)</f>
        <v>0</v>
      </c>
    </row>
    <row r="531" spans="1:24">
      <c r="A531">
        <v>29112041</v>
      </c>
      <c r="B531">
        <v>1000145</v>
      </c>
      <c r="C531" t="s">
        <v>62</v>
      </c>
      <c r="D531" t="s">
        <v>109</v>
      </c>
      <c r="E531" t="s">
        <v>119</v>
      </c>
      <c r="F531" t="s">
        <v>121</v>
      </c>
      <c r="G531">
        <v>1750</v>
      </c>
      <c r="H531" t="s">
        <v>213</v>
      </c>
      <c r="I531" t="s">
        <v>342</v>
      </c>
      <c r="J531" t="s">
        <v>377</v>
      </c>
      <c r="K531">
        <v>147004445</v>
      </c>
      <c r="L531">
        <v>92931606.27296001</v>
      </c>
      <c r="M531">
        <v>5995</v>
      </c>
      <c r="N531">
        <v>37.898512</v>
      </c>
      <c r="O531">
        <v>37.74047</v>
      </c>
      <c r="P531">
        <v>38.644471</v>
      </c>
      <c r="Q531">
        <v>37.898512</v>
      </c>
      <c r="S531" t="s">
        <v>379</v>
      </c>
      <c r="T531" t="s">
        <v>909</v>
      </c>
      <c r="U531">
        <f>L531*M531</f>
        <v>0</v>
      </c>
      <c r="V531">
        <f>SUMIF(D:D,D531,U:U)</f>
        <v>0</v>
      </c>
      <c r="W531">
        <f>U531/V531</f>
        <v>0</v>
      </c>
      <c r="X531">
        <f>VLOOKUP(C531,'S:\Risk Management\2. Derivatives Market\IMRManager\Instrument Mapping\[RiskFactorMapping.xlsx]Mapping'!$A:$B,2,FALSE)</f>
        <v>0</v>
      </c>
    </row>
    <row r="532" spans="1:24">
      <c r="A532">
        <v>29112042</v>
      </c>
      <c r="B532">
        <v>1000145</v>
      </c>
      <c r="C532" t="s">
        <v>62</v>
      </c>
      <c r="D532" t="s">
        <v>109</v>
      </c>
      <c r="E532" t="s">
        <v>119</v>
      </c>
      <c r="F532" t="s">
        <v>121</v>
      </c>
      <c r="G532">
        <v>1762</v>
      </c>
      <c r="H532" t="s">
        <v>214</v>
      </c>
      <c r="I532" t="s">
        <v>343</v>
      </c>
      <c r="J532" t="s">
        <v>377</v>
      </c>
      <c r="K532">
        <v>147004445</v>
      </c>
      <c r="L532">
        <v>193510495.32308</v>
      </c>
      <c r="M532">
        <v>8690</v>
      </c>
      <c r="N532">
        <v>114.39152</v>
      </c>
      <c r="O532">
        <v>113.864977</v>
      </c>
      <c r="P532">
        <v>115.839514</v>
      </c>
      <c r="Q532">
        <v>114.39152</v>
      </c>
      <c r="S532" t="s">
        <v>379</v>
      </c>
      <c r="T532" t="s">
        <v>910</v>
      </c>
      <c r="U532">
        <f>L532*M532</f>
        <v>0</v>
      </c>
      <c r="V532">
        <f>SUMIF(D:D,D532,U:U)</f>
        <v>0</v>
      </c>
      <c r="W532">
        <f>U532/V532</f>
        <v>0</v>
      </c>
      <c r="X532">
        <f>VLOOKUP(C532,'S:\Risk Management\2. Derivatives Market\IMRManager\Instrument Mapping\[RiskFactorMapping.xlsx]Mapping'!$A:$B,2,FALSE)</f>
        <v>0</v>
      </c>
    </row>
    <row r="533" spans="1:24">
      <c r="A533">
        <v>29112043</v>
      </c>
      <c r="B533">
        <v>1000145</v>
      </c>
      <c r="C533" t="s">
        <v>62</v>
      </c>
      <c r="D533" t="s">
        <v>109</v>
      </c>
      <c r="E533" t="s">
        <v>119</v>
      </c>
      <c r="F533" t="s">
        <v>121</v>
      </c>
      <c r="G533">
        <v>1764</v>
      </c>
      <c r="H533" t="s">
        <v>173</v>
      </c>
      <c r="I533" t="s">
        <v>302</v>
      </c>
      <c r="J533" t="s">
        <v>377</v>
      </c>
      <c r="K533">
        <v>147004445</v>
      </c>
      <c r="L533">
        <v>2492706130.99934</v>
      </c>
      <c r="M533">
        <v>276</v>
      </c>
      <c r="N533">
        <v>46.800414</v>
      </c>
      <c r="O533">
        <v>45.613447</v>
      </c>
      <c r="P533">
        <v>46.96998</v>
      </c>
      <c r="Q533">
        <v>46.800414</v>
      </c>
      <c r="S533" t="s">
        <v>379</v>
      </c>
      <c r="T533" t="s">
        <v>911</v>
      </c>
      <c r="U533">
        <f>L533*M533</f>
        <v>0</v>
      </c>
      <c r="V533">
        <f>SUMIF(D:D,D533,U:U)</f>
        <v>0</v>
      </c>
      <c r="W533">
        <f>U533/V533</f>
        <v>0</v>
      </c>
      <c r="X533">
        <f>VLOOKUP(C533,'S:\Risk Management\2. Derivatives Market\IMRManager\Instrument Mapping\[RiskFactorMapping.xlsx]Mapping'!$A:$B,2,FALSE)</f>
        <v>0</v>
      </c>
    </row>
    <row r="534" spans="1:24">
      <c r="A534">
        <v>29112044</v>
      </c>
      <c r="B534">
        <v>1000145</v>
      </c>
      <c r="C534" t="s">
        <v>62</v>
      </c>
      <c r="D534" t="s">
        <v>109</v>
      </c>
      <c r="E534" t="s">
        <v>119</v>
      </c>
      <c r="F534" t="s">
        <v>121</v>
      </c>
      <c r="G534">
        <v>1852</v>
      </c>
      <c r="H534" t="s">
        <v>191</v>
      </c>
      <c r="I534" t="s">
        <v>320</v>
      </c>
      <c r="J534" t="s">
        <v>377</v>
      </c>
      <c r="K534">
        <v>147004445</v>
      </c>
      <c r="L534">
        <v>1829345884.83492</v>
      </c>
      <c r="M534">
        <v>21900</v>
      </c>
      <c r="N534">
        <v>2725.269625</v>
      </c>
      <c r="O534">
        <v>2723.029677</v>
      </c>
      <c r="P534">
        <v>2815.365297</v>
      </c>
      <c r="Q534">
        <v>2725.269625</v>
      </c>
      <c r="S534" t="s">
        <v>379</v>
      </c>
      <c r="T534" t="s">
        <v>912</v>
      </c>
      <c r="U534">
        <f>L534*M534</f>
        <v>0</v>
      </c>
      <c r="V534">
        <f>SUMIF(D:D,D534,U:U)</f>
        <v>0</v>
      </c>
      <c r="W534">
        <f>U534/V534</f>
        <v>0</v>
      </c>
      <c r="X534">
        <f>VLOOKUP(C534,'S:\Risk Management\2. Derivatives Market\IMRManager\Instrument Mapping\[RiskFactorMapping.xlsx]Mapping'!$A:$B,2,FALSE)</f>
        <v>0</v>
      </c>
    </row>
    <row r="535" spans="1:24">
      <c r="A535">
        <v>29112045</v>
      </c>
      <c r="B535">
        <v>1000145</v>
      </c>
      <c r="C535" t="s">
        <v>62</v>
      </c>
      <c r="D535" t="s">
        <v>109</v>
      </c>
      <c r="E535" t="s">
        <v>119</v>
      </c>
      <c r="F535" t="s">
        <v>121</v>
      </c>
      <c r="G535">
        <v>1862</v>
      </c>
      <c r="H535" t="s">
        <v>215</v>
      </c>
      <c r="I535" t="s">
        <v>344</v>
      </c>
      <c r="J535" t="s">
        <v>377</v>
      </c>
      <c r="K535">
        <v>147004445</v>
      </c>
      <c r="L535">
        <v>2265700747.22477</v>
      </c>
      <c r="M535">
        <v>366</v>
      </c>
      <c r="N535">
        <v>56.409619</v>
      </c>
      <c r="O535">
        <v>55.79312</v>
      </c>
      <c r="P535">
        <v>56.717868</v>
      </c>
      <c r="Q535">
        <v>56.409619</v>
      </c>
      <c r="S535" t="s">
        <v>379</v>
      </c>
      <c r="T535" t="s">
        <v>913</v>
      </c>
      <c r="U535">
        <f>L535*M535</f>
        <v>0</v>
      </c>
      <c r="V535">
        <f>SUMIF(D:D,D535,U:U)</f>
        <v>0</v>
      </c>
      <c r="W535">
        <f>U535/V535</f>
        <v>0</v>
      </c>
      <c r="X535">
        <f>VLOOKUP(C535,'S:\Risk Management\2. Derivatives Market\IMRManager\Instrument Mapping\[RiskFactorMapping.xlsx]Mapping'!$A:$B,2,FALSE)</f>
        <v>0</v>
      </c>
    </row>
    <row r="536" spans="1:24">
      <c r="A536">
        <v>29112046</v>
      </c>
      <c r="B536">
        <v>1000145</v>
      </c>
      <c r="C536" t="s">
        <v>62</v>
      </c>
      <c r="D536" t="s">
        <v>109</v>
      </c>
      <c r="E536" t="s">
        <v>119</v>
      </c>
      <c r="F536" t="s">
        <v>121</v>
      </c>
      <c r="G536">
        <v>1886</v>
      </c>
      <c r="H536" t="s">
        <v>216</v>
      </c>
      <c r="I536" t="s">
        <v>345</v>
      </c>
      <c r="J536" t="s">
        <v>377</v>
      </c>
      <c r="K536">
        <v>147004445</v>
      </c>
      <c r="L536">
        <v>334671284.892</v>
      </c>
      <c r="M536">
        <v>1953</v>
      </c>
      <c r="N536">
        <v>44.462126</v>
      </c>
      <c r="O536">
        <v>42.982331</v>
      </c>
      <c r="P536">
        <v>44.462126</v>
      </c>
      <c r="Q536">
        <v>44.462126</v>
      </c>
      <c r="S536" t="s">
        <v>379</v>
      </c>
      <c r="T536" t="s">
        <v>914</v>
      </c>
      <c r="U536">
        <f>L536*M536</f>
        <v>0</v>
      </c>
      <c r="V536">
        <f>SUMIF(D:D,D536,U:U)</f>
        <v>0</v>
      </c>
      <c r="W536">
        <f>U536/V536</f>
        <v>0</v>
      </c>
      <c r="X536">
        <f>VLOOKUP(C536,'S:\Risk Management\2. Derivatives Market\IMRManager\Instrument Mapping\[RiskFactorMapping.xlsx]Mapping'!$A:$B,2,FALSE)</f>
        <v>0</v>
      </c>
    </row>
    <row r="537" spans="1:24">
      <c r="A537">
        <v>29112047</v>
      </c>
      <c r="B537">
        <v>1000145</v>
      </c>
      <c r="C537" t="s">
        <v>62</v>
      </c>
      <c r="D537" t="s">
        <v>109</v>
      </c>
      <c r="E537" t="s">
        <v>119</v>
      </c>
      <c r="F537" t="s">
        <v>121</v>
      </c>
      <c r="G537">
        <v>1923</v>
      </c>
      <c r="H537" t="s">
        <v>192</v>
      </c>
      <c r="I537" t="s">
        <v>321</v>
      </c>
      <c r="J537" t="s">
        <v>377</v>
      </c>
      <c r="K537">
        <v>147004445</v>
      </c>
      <c r="L537">
        <v>233649344.503512</v>
      </c>
      <c r="M537">
        <v>23550</v>
      </c>
      <c r="N537">
        <v>374.304468</v>
      </c>
      <c r="O537">
        <v>366.532286</v>
      </c>
      <c r="P537">
        <v>376.783937</v>
      </c>
      <c r="Q537">
        <v>374.304468</v>
      </c>
      <c r="S537" t="s">
        <v>379</v>
      </c>
      <c r="T537" t="s">
        <v>915</v>
      </c>
      <c r="U537">
        <f>L537*M537</f>
        <v>0</v>
      </c>
      <c r="V537">
        <f>SUMIF(D:D,D537,U:U)</f>
        <v>0</v>
      </c>
      <c r="W537">
        <f>U537/V537</f>
        <v>0</v>
      </c>
      <c r="X537">
        <f>VLOOKUP(C537,'S:\Risk Management\2. Derivatives Market\IMRManager\Instrument Mapping\[RiskFactorMapping.xlsx]Mapping'!$A:$B,2,FALSE)</f>
        <v>0</v>
      </c>
    </row>
    <row r="538" spans="1:24">
      <c r="A538">
        <v>29112048</v>
      </c>
      <c r="B538">
        <v>1000145</v>
      </c>
      <c r="C538" t="s">
        <v>62</v>
      </c>
      <c r="D538" t="s">
        <v>109</v>
      </c>
      <c r="E538" t="s">
        <v>119</v>
      </c>
      <c r="F538" t="s">
        <v>121</v>
      </c>
      <c r="G538">
        <v>2064</v>
      </c>
      <c r="H538" t="s">
        <v>140</v>
      </c>
      <c r="I538" t="s">
        <v>269</v>
      </c>
      <c r="J538" t="s">
        <v>377</v>
      </c>
      <c r="K538">
        <v>147004445</v>
      </c>
      <c r="L538">
        <v>1358929402.10034</v>
      </c>
      <c r="M538">
        <v>1851</v>
      </c>
      <c r="N538">
        <v>171.108997</v>
      </c>
      <c r="O538">
        <v>171.016556</v>
      </c>
      <c r="P538">
        <v>172.957825</v>
      </c>
      <c r="Q538">
        <v>171.108997</v>
      </c>
      <c r="S538" t="s">
        <v>379</v>
      </c>
      <c r="T538" t="s">
        <v>916</v>
      </c>
      <c r="U538">
        <f>L538*M538</f>
        <v>0</v>
      </c>
      <c r="V538">
        <f>SUMIF(D:D,D538,U:U)</f>
        <v>0</v>
      </c>
      <c r="W538">
        <f>U538/V538</f>
        <v>0</v>
      </c>
      <c r="X538">
        <f>VLOOKUP(C538,'S:\Risk Management\2. Derivatives Market\IMRManager\Instrument Mapping\[RiskFactorMapping.xlsx]Mapping'!$A:$B,2,FALSE)</f>
        <v>0</v>
      </c>
    </row>
    <row r="539" spans="1:24">
      <c r="A539">
        <v>29112049</v>
      </c>
      <c r="B539">
        <v>1000145</v>
      </c>
      <c r="C539" t="s">
        <v>62</v>
      </c>
      <c r="D539" t="s">
        <v>109</v>
      </c>
      <c r="E539" t="s">
        <v>119</v>
      </c>
      <c r="F539" t="s">
        <v>121</v>
      </c>
      <c r="G539">
        <v>2198</v>
      </c>
      <c r="H539" t="s">
        <v>174</v>
      </c>
      <c r="I539" t="s">
        <v>303</v>
      </c>
      <c r="J539" t="s">
        <v>377</v>
      </c>
      <c r="K539">
        <v>147004445</v>
      </c>
      <c r="L539">
        <v>892221391.71175</v>
      </c>
      <c r="M539">
        <v>5060</v>
      </c>
      <c r="N539">
        <v>307.109097</v>
      </c>
      <c r="O539">
        <v>305.591759</v>
      </c>
      <c r="P539">
        <v>309.536837</v>
      </c>
      <c r="Q539">
        <v>307.109097</v>
      </c>
      <c r="S539" t="s">
        <v>379</v>
      </c>
      <c r="T539" t="s">
        <v>917</v>
      </c>
      <c r="U539">
        <f>L539*M539</f>
        <v>0</v>
      </c>
      <c r="V539">
        <f>SUMIF(D:D,D539,U:U)</f>
        <v>0</v>
      </c>
      <c r="W539">
        <f>U539/V539</f>
        <v>0</v>
      </c>
      <c r="X539">
        <f>VLOOKUP(C539,'S:\Risk Management\2. Derivatives Market\IMRManager\Instrument Mapping\[RiskFactorMapping.xlsx]Mapping'!$A:$B,2,FALSE)</f>
        <v>0</v>
      </c>
    </row>
    <row r="540" spans="1:24">
      <c r="A540">
        <v>29112050</v>
      </c>
      <c r="B540">
        <v>1000145</v>
      </c>
      <c r="C540" t="s">
        <v>62</v>
      </c>
      <c r="D540" t="s">
        <v>109</v>
      </c>
      <c r="E540" t="s">
        <v>119</v>
      </c>
      <c r="F540" t="s">
        <v>121</v>
      </c>
      <c r="G540">
        <v>2218</v>
      </c>
      <c r="H540" t="s">
        <v>141</v>
      </c>
      <c r="I540" t="s">
        <v>270</v>
      </c>
      <c r="J540" t="s">
        <v>377</v>
      </c>
      <c r="K540">
        <v>147004445</v>
      </c>
      <c r="L540">
        <v>540118013.32328</v>
      </c>
      <c r="M540">
        <v>4638</v>
      </c>
      <c r="N540">
        <v>170.407591</v>
      </c>
      <c r="O540">
        <v>167.982645</v>
      </c>
      <c r="P540">
        <v>172.759054</v>
      </c>
      <c r="Q540">
        <v>170.407591</v>
      </c>
      <c r="S540" t="s">
        <v>379</v>
      </c>
      <c r="T540" t="s">
        <v>918</v>
      </c>
      <c r="U540">
        <f>L540*M540</f>
        <v>0</v>
      </c>
      <c r="V540">
        <f>SUMIF(D:D,D540,U:U)</f>
        <v>0</v>
      </c>
      <c r="W540">
        <f>U540/V540</f>
        <v>0</v>
      </c>
      <c r="X540">
        <f>VLOOKUP(C540,'S:\Risk Management\2. Derivatives Market\IMRManager\Instrument Mapping\[RiskFactorMapping.xlsx]Mapping'!$A:$B,2,FALSE)</f>
        <v>0</v>
      </c>
    </row>
    <row r="541" spans="1:24">
      <c r="A541">
        <v>29112051</v>
      </c>
      <c r="B541">
        <v>1000145</v>
      </c>
      <c r="C541" t="s">
        <v>62</v>
      </c>
      <c r="D541" t="s">
        <v>109</v>
      </c>
      <c r="E541" t="s">
        <v>119</v>
      </c>
      <c r="F541" t="s">
        <v>121</v>
      </c>
      <c r="G541">
        <v>2320</v>
      </c>
      <c r="H541" t="s">
        <v>142</v>
      </c>
      <c r="I541" t="s">
        <v>271</v>
      </c>
      <c r="J541" t="s">
        <v>377</v>
      </c>
      <c r="K541">
        <v>147004445</v>
      </c>
      <c r="L541">
        <v>368309032.523344</v>
      </c>
      <c r="M541">
        <v>5698</v>
      </c>
      <c r="N541">
        <v>142.759279</v>
      </c>
      <c r="O541">
        <v>141.331185</v>
      </c>
      <c r="P541">
        <v>143.285419</v>
      </c>
      <c r="Q541">
        <v>142.759279</v>
      </c>
      <c r="S541" t="s">
        <v>379</v>
      </c>
      <c r="T541" t="s">
        <v>919</v>
      </c>
      <c r="U541">
        <f>L541*M541</f>
        <v>0</v>
      </c>
      <c r="V541">
        <f>SUMIF(D:D,D541,U:U)</f>
        <v>0</v>
      </c>
      <c r="W541">
        <f>U541/V541</f>
        <v>0</v>
      </c>
      <c r="X541">
        <f>VLOOKUP(C541,'S:\Risk Management\2. Derivatives Market\IMRManager\Instrument Mapping\[RiskFactorMapping.xlsx]Mapping'!$A:$B,2,FALSE)</f>
        <v>0</v>
      </c>
    </row>
    <row r="542" spans="1:24">
      <c r="A542">
        <v>29112052</v>
      </c>
      <c r="B542">
        <v>1000145</v>
      </c>
      <c r="C542" t="s">
        <v>62</v>
      </c>
      <c r="D542" t="s">
        <v>109</v>
      </c>
      <c r="E542" t="s">
        <v>119</v>
      </c>
      <c r="F542" t="s">
        <v>121</v>
      </c>
      <c r="G542">
        <v>2496</v>
      </c>
      <c r="H542" t="s">
        <v>175</v>
      </c>
      <c r="I542" t="s">
        <v>304</v>
      </c>
      <c r="J542" t="s">
        <v>377</v>
      </c>
      <c r="K542">
        <v>147004445</v>
      </c>
      <c r="L542">
        <v>1779891324.9243</v>
      </c>
      <c r="M542">
        <v>8946</v>
      </c>
      <c r="N542">
        <v>1083.158253</v>
      </c>
      <c r="O542">
        <v>1083.158253</v>
      </c>
      <c r="P542">
        <v>1107.736962</v>
      </c>
      <c r="Q542">
        <v>1083.158253</v>
      </c>
      <c r="S542" t="s">
        <v>379</v>
      </c>
      <c r="T542" t="s">
        <v>920</v>
      </c>
      <c r="U542">
        <f>L542*M542</f>
        <v>0</v>
      </c>
      <c r="V542">
        <f>SUMIF(D:D,D542,U:U)</f>
        <v>0</v>
      </c>
      <c r="W542">
        <f>U542/V542</f>
        <v>0</v>
      </c>
      <c r="X542">
        <f>VLOOKUP(C542,'S:\Risk Management\2. Derivatives Market\IMRManager\Instrument Mapping\[RiskFactorMapping.xlsx]Mapping'!$A:$B,2,FALSE)</f>
        <v>0</v>
      </c>
    </row>
    <row r="543" spans="1:24">
      <c r="A543">
        <v>29112053</v>
      </c>
      <c r="B543">
        <v>1000145</v>
      </c>
      <c r="C543" t="s">
        <v>62</v>
      </c>
      <c r="D543" t="s">
        <v>109</v>
      </c>
      <c r="E543" t="s">
        <v>119</v>
      </c>
      <c r="F543" t="s">
        <v>121</v>
      </c>
      <c r="G543">
        <v>2820</v>
      </c>
      <c r="H543" t="s">
        <v>178</v>
      </c>
      <c r="I543" t="s">
        <v>307</v>
      </c>
      <c r="J543" t="s">
        <v>377</v>
      </c>
      <c r="K543">
        <v>147004445</v>
      </c>
      <c r="L543">
        <v>551733732.207409</v>
      </c>
      <c r="M543">
        <v>26062</v>
      </c>
      <c r="N543">
        <v>978.153043</v>
      </c>
      <c r="O543">
        <v>972.260555</v>
      </c>
      <c r="P543">
        <v>1000.034066</v>
      </c>
      <c r="Q543">
        <v>978.153043</v>
      </c>
      <c r="S543" t="s">
        <v>379</v>
      </c>
      <c r="T543" t="s">
        <v>921</v>
      </c>
      <c r="U543">
        <f>L543*M543</f>
        <v>0</v>
      </c>
      <c r="V543">
        <f>SUMIF(D:D,D543,U:U)</f>
        <v>0</v>
      </c>
      <c r="W543">
        <f>U543/V543</f>
        <v>0</v>
      </c>
      <c r="X543">
        <f>VLOOKUP(C543,'S:\Risk Management\2. Derivatives Market\IMRManager\Instrument Mapping\[RiskFactorMapping.xlsx]Mapping'!$A:$B,2,FALSE)</f>
        <v>0</v>
      </c>
    </row>
    <row r="544" spans="1:24">
      <c r="A544">
        <v>29112054</v>
      </c>
      <c r="B544">
        <v>1000145</v>
      </c>
      <c r="C544" t="s">
        <v>62</v>
      </c>
      <c r="D544" t="s">
        <v>109</v>
      </c>
      <c r="E544" t="s">
        <v>119</v>
      </c>
      <c r="F544" t="s">
        <v>121</v>
      </c>
      <c r="G544">
        <v>2896</v>
      </c>
      <c r="H544" t="s">
        <v>143</v>
      </c>
      <c r="I544" t="s">
        <v>272</v>
      </c>
      <c r="J544" t="s">
        <v>377</v>
      </c>
      <c r="K544">
        <v>147004445</v>
      </c>
      <c r="L544">
        <v>6920798905.334</v>
      </c>
      <c r="M544">
        <v>646</v>
      </c>
      <c r="N544">
        <v>304.129313</v>
      </c>
      <c r="O544">
        <v>303.187736</v>
      </c>
      <c r="P544">
        <v>308.837197</v>
      </c>
      <c r="Q544">
        <v>304.129313</v>
      </c>
      <c r="S544" t="s">
        <v>379</v>
      </c>
      <c r="T544" t="s">
        <v>922</v>
      </c>
      <c r="U544">
        <f>L544*M544</f>
        <v>0</v>
      </c>
      <c r="V544">
        <f>SUMIF(D:D,D544,U:U)</f>
        <v>0</v>
      </c>
      <c r="W544">
        <f>U544/V544</f>
        <v>0</v>
      </c>
      <c r="X544">
        <f>VLOOKUP(C544,'S:\Risk Management\2. Derivatives Market\IMRManager\Instrument Mapping\[RiskFactorMapping.xlsx]Mapping'!$A:$B,2,FALSE)</f>
        <v>0</v>
      </c>
    </row>
    <row r="545" spans="1:24">
      <c r="A545">
        <v>29112055</v>
      </c>
      <c r="B545">
        <v>1000145</v>
      </c>
      <c r="C545" t="s">
        <v>62</v>
      </c>
      <c r="D545" t="s">
        <v>109</v>
      </c>
      <c r="E545" t="s">
        <v>119</v>
      </c>
      <c r="F545" t="s">
        <v>121</v>
      </c>
      <c r="G545">
        <v>3167</v>
      </c>
      <c r="H545" t="s">
        <v>132</v>
      </c>
      <c r="I545" t="s">
        <v>261</v>
      </c>
      <c r="J545" t="s">
        <v>377</v>
      </c>
      <c r="K545">
        <v>147004445</v>
      </c>
      <c r="L545">
        <v>499636951.610742</v>
      </c>
      <c r="M545">
        <v>19242</v>
      </c>
      <c r="N545">
        <v>653.9947969999999</v>
      </c>
      <c r="O545">
        <v>653.9947969999999</v>
      </c>
      <c r="P545">
        <v>663.103549</v>
      </c>
      <c r="Q545">
        <v>653.9947969999999</v>
      </c>
      <c r="S545" t="s">
        <v>379</v>
      </c>
      <c r="T545" t="s">
        <v>923</v>
      </c>
      <c r="U545">
        <f>L545*M545</f>
        <v>0</v>
      </c>
      <c r="V545">
        <f>SUMIF(D:D,D545,U:U)</f>
        <v>0</v>
      </c>
      <c r="W545">
        <f>U545/V545</f>
        <v>0</v>
      </c>
      <c r="X545">
        <f>VLOOKUP(C545,'S:\Risk Management\2. Derivatives Market\IMRManager\Instrument Mapping\[RiskFactorMapping.xlsx]Mapping'!$A:$B,2,FALSE)</f>
        <v>0</v>
      </c>
    </row>
    <row r="546" spans="1:24">
      <c r="A546">
        <v>29112056</v>
      </c>
      <c r="B546">
        <v>1000145</v>
      </c>
      <c r="C546" t="s">
        <v>62</v>
      </c>
      <c r="D546" t="s">
        <v>109</v>
      </c>
      <c r="E546" t="s">
        <v>119</v>
      </c>
      <c r="F546" t="s">
        <v>121</v>
      </c>
      <c r="G546">
        <v>3440</v>
      </c>
      <c r="H546" t="s">
        <v>217</v>
      </c>
      <c r="I546" t="s">
        <v>346</v>
      </c>
      <c r="J546" t="s">
        <v>377</v>
      </c>
      <c r="K546">
        <v>147004445</v>
      </c>
      <c r="L546">
        <v>38462185.56115</v>
      </c>
      <c r="M546">
        <v>22020</v>
      </c>
      <c r="N546">
        <v>57.613041</v>
      </c>
      <c r="O546">
        <v>57.053133</v>
      </c>
      <c r="P546">
        <v>59.360794</v>
      </c>
      <c r="Q546">
        <v>57.613041</v>
      </c>
      <c r="S546" t="s">
        <v>379</v>
      </c>
      <c r="T546" t="s">
        <v>924</v>
      </c>
      <c r="U546">
        <f>L546*M546</f>
        <v>0</v>
      </c>
      <c r="V546">
        <f>SUMIF(D:D,D546,U:U)</f>
        <v>0</v>
      </c>
      <c r="W546">
        <f>U546/V546</f>
        <v>0</v>
      </c>
      <c r="X546">
        <f>VLOOKUP(C546,'S:\Risk Management\2. Derivatives Market\IMRManager\Instrument Mapping\[RiskFactorMapping.xlsx]Mapping'!$A:$B,2,FALSE)</f>
        <v>0</v>
      </c>
    </row>
    <row r="547" spans="1:24">
      <c r="A547">
        <v>29112057</v>
      </c>
      <c r="B547">
        <v>1000145</v>
      </c>
      <c r="C547" t="s">
        <v>62</v>
      </c>
      <c r="D547" t="s">
        <v>109</v>
      </c>
      <c r="E547" t="s">
        <v>119</v>
      </c>
      <c r="F547" t="s">
        <v>121</v>
      </c>
      <c r="G547">
        <v>3841</v>
      </c>
      <c r="H547" t="s">
        <v>144</v>
      </c>
      <c r="I547" t="s">
        <v>273</v>
      </c>
      <c r="J547" t="s">
        <v>377</v>
      </c>
      <c r="K547">
        <v>147004445</v>
      </c>
      <c r="L547">
        <v>233715433.776374</v>
      </c>
      <c r="M547">
        <v>19753</v>
      </c>
      <c r="N547">
        <v>314.04363</v>
      </c>
      <c r="O547">
        <v>314.04363</v>
      </c>
      <c r="P547">
        <v>319.44913</v>
      </c>
      <c r="Q547">
        <v>314.04363</v>
      </c>
      <c r="S547" t="s">
        <v>379</v>
      </c>
      <c r="T547" t="s">
        <v>925</v>
      </c>
      <c r="U547">
        <f>L547*M547</f>
        <v>0</v>
      </c>
      <c r="V547">
        <f>SUMIF(D:D,D547,U:U)</f>
        <v>0</v>
      </c>
      <c r="W547">
        <f>U547/V547</f>
        <v>0</v>
      </c>
      <c r="X547">
        <f>VLOOKUP(C547,'S:\Risk Management\2. Derivatives Market\IMRManager\Instrument Mapping\[RiskFactorMapping.xlsx]Mapping'!$A:$B,2,FALSE)</f>
        <v>0</v>
      </c>
    </row>
    <row r="548" spans="1:24">
      <c r="A548">
        <v>29112058</v>
      </c>
      <c r="B548">
        <v>1000145</v>
      </c>
      <c r="C548" t="s">
        <v>62</v>
      </c>
      <c r="D548" t="s">
        <v>109</v>
      </c>
      <c r="E548" t="s">
        <v>119</v>
      </c>
      <c r="F548" t="s">
        <v>121</v>
      </c>
      <c r="G548">
        <v>3983</v>
      </c>
      <c r="H548" t="s">
        <v>184</v>
      </c>
      <c r="I548" t="s">
        <v>313</v>
      </c>
      <c r="J548" t="s">
        <v>377</v>
      </c>
      <c r="K548">
        <v>147004445</v>
      </c>
      <c r="L548">
        <v>90097425.56266201</v>
      </c>
      <c r="M548">
        <v>479444</v>
      </c>
      <c r="N548">
        <v>2938.460133</v>
      </c>
      <c r="O548">
        <v>2922.249215</v>
      </c>
      <c r="P548">
        <v>2951.061133</v>
      </c>
      <c r="Q548">
        <v>2938.460133</v>
      </c>
      <c r="S548" t="s">
        <v>379</v>
      </c>
      <c r="T548" t="s">
        <v>926</v>
      </c>
      <c r="U548">
        <f>L548*M548</f>
        <v>0</v>
      </c>
      <c r="V548">
        <f>SUMIF(D:D,D548,U:U)</f>
        <v>0</v>
      </c>
      <c r="W548">
        <f>U548/V548</f>
        <v>0</v>
      </c>
      <c r="X548">
        <f>VLOOKUP(C548,'S:\Risk Management\2. Derivatives Market\IMRManager\Instrument Mapping\[RiskFactorMapping.xlsx]Mapping'!$A:$B,2,FALSE)</f>
        <v>0</v>
      </c>
    </row>
    <row r="549" spans="1:24">
      <c r="A549">
        <v>29112059</v>
      </c>
      <c r="B549">
        <v>1000145</v>
      </c>
      <c r="C549" t="s">
        <v>62</v>
      </c>
      <c r="D549" t="s">
        <v>109</v>
      </c>
      <c r="E549" t="s">
        <v>119</v>
      </c>
      <c r="F549" t="s">
        <v>121</v>
      </c>
      <c r="G549">
        <v>4430</v>
      </c>
      <c r="H549" t="s">
        <v>127</v>
      </c>
      <c r="I549" t="s">
        <v>256</v>
      </c>
      <c r="J549" t="s">
        <v>377</v>
      </c>
      <c r="K549">
        <v>147004445</v>
      </c>
      <c r="L549">
        <v>314619598.179348</v>
      </c>
      <c r="M549">
        <v>13380</v>
      </c>
      <c r="N549">
        <v>286.359383</v>
      </c>
      <c r="O549">
        <v>280.859057</v>
      </c>
      <c r="P549">
        <v>291.067833</v>
      </c>
      <c r="Q549">
        <v>286.359383</v>
      </c>
      <c r="S549" t="s">
        <v>379</v>
      </c>
      <c r="T549" t="s">
        <v>927</v>
      </c>
      <c r="U549">
        <f>L549*M549</f>
        <v>0</v>
      </c>
      <c r="V549">
        <f>SUMIF(D:D,D549,U:U)</f>
        <v>0</v>
      </c>
      <c r="W549">
        <f>U549/V549</f>
        <v>0</v>
      </c>
      <c r="X549">
        <f>VLOOKUP(C549,'S:\Risk Management\2. Derivatives Market\IMRManager\Instrument Mapping\[RiskFactorMapping.xlsx]Mapping'!$A:$B,2,FALSE)</f>
        <v>0</v>
      </c>
    </row>
    <row r="550" spans="1:24">
      <c r="A550">
        <v>29112060</v>
      </c>
      <c r="B550">
        <v>1000145</v>
      </c>
      <c r="C550" t="s">
        <v>62</v>
      </c>
      <c r="D550" t="s">
        <v>109</v>
      </c>
      <c r="E550" t="s">
        <v>119</v>
      </c>
      <c r="F550" t="s">
        <v>121</v>
      </c>
      <c r="G550">
        <v>4730</v>
      </c>
      <c r="H550" t="s">
        <v>145</v>
      </c>
      <c r="I550" t="s">
        <v>274</v>
      </c>
      <c r="J550" t="s">
        <v>377</v>
      </c>
      <c r="K550">
        <v>147004445</v>
      </c>
      <c r="L550">
        <v>290093444.740278</v>
      </c>
      <c r="M550">
        <v>8070</v>
      </c>
      <c r="N550">
        <v>159.250565</v>
      </c>
      <c r="O550">
        <v>158.263882</v>
      </c>
      <c r="P550">
        <v>168.268844</v>
      </c>
      <c r="Q550">
        <v>159.250565</v>
      </c>
      <c r="S550" t="s">
        <v>379</v>
      </c>
      <c r="T550" t="s">
        <v>928</v>
      </c>
      <c r="U550">
        <f>L550*M550</f>
        <v>0</v>
      </c>
      <c r="V550">
        <f>SUMIF(D:D,D550,U:U)</f>
        <v>0</v>
      </c>
      <c r="W550">
        <f>U550/V550</f>
        <v>0</v>
      </c>
      <c r="X550">
        <f>VLOOKUP(C550,'S:\Risk Management\2. Derivatives Market\IMRManager\Instrument Mapping\[RiskFactorMapping.xlsx]Mapping'!$A:$B,2,FALSE)</f>
        <v>0</v>
      </c>
    </row>
    <row r="551" spans="1:24">
      <c r="A551">
        <v>29112061</v>
      </c>
      <c r="B551">
        <v>1000145</v>
      </c>
      <c r="C551" t="s">
        <v>62</v>
      </c>
      <c r="D551" t="s">
        <v>109</v>
      </c>
      <c r="E551" t="s">
        <v>119</v>
      </c>
      <c r="F551" t="s">
        <v>121</v>
      </c>
      <c r="G551">
        <v>4853</v>
      </c>
      <c r="H551" t="s">
        <v>218</v>
      </c>
      <c r="I551" t="s">
        <v>347</v>
      </c>
      <c r="J551" t="s">
        <v>377</v>
      </c>
      <c r="K551">
        <v>147004445</v>
      </c>
      <c r="L551">
        <v>280966122.274715</v>
      </c>
      <c r="M551">
        <v>5326</v>
      </c>
      <c r="N551">
        <v>101.794579</v>
      </c>
      <c r="O551">
        <v>101.259422</v>
      </c>
      <c r="P551">
        <v>103.744081</v>
      </c>
      <c r="Q551">
        <v>101.794579</v>
      </c>
      <c r="S551" t="s">
        <v>379</v>
      </c>
      <c r="T551" t="s">
        <v>929</v>
      </c>
      <c r="U551">
        <f>L551*M551</f>
        <v>0</v>
      </c>
      <c r="V551">
        <f>SUMIF(D:D,D551,U:U)</f>
        <v>0</v>
      </c>
      <c r="W551">
        <f>U551/V551</f>
        <v>0</v>
      </c>
      <c r="X551">
        <f>VLOOKUP(C551,'S:\Risk Management\2. Derivatives Market\IMRManager\Instrument Mapping\[RiskFactorMapping.xlsx]Mapping'!$A:$B,2,FALSE)</f>
        <v>0</v>
      </c>
    </row>
    <row r="552" spans="1:24">
      <c r="A552">
        <v>29112062</v>
      </c>
      <c r="B552">
        <v>1000145</v>
      </c>
      <c r="C552" t="s">
        <v>62</v>
      </c>
      <c r="D552" t="s">
        <v>109</v>
      </c>
      <c r="E552" t="s">
        <v>119</v>
      </c>
      <c r="F552" t="s">
        <v>121</v>
      </c>
      <c r="G552">
        <v>5098</v>
      </c>
      <c r="H552" t="s">
        <v>219</v>
      </c>
      <c r="I552" t="s">
        <v>348</v>
      </c>
      <c r="J552" t="s">
        <v>377</v>
      </c>
      <c r="K552">
        <v>147004445</v>
      </c>
      <c r="L552">
        <v>250467233.623155</v>
      </c>
      <c r="M552">
        <v>4131</v>
      </c>
      <c r="N552">
        <v>70.384275</v>
      </c>
      <c r="O552">
        <v>70.111666</v>
      </c>
      <c r="P552">
        <v>72.27550100000001</v>
      </c>
      <c r="Q552">
        <v>70.384275</v>
      </c>
      <c r="S552" t="s">
        <v>379</v>
      </c>
      <c r="T552" t="s">
        <v>930</v>
      </c>
      <c r="U552">
        <f>L552*M552</f>
        <v>0</v>
      </c>
      <c r="V552">
        <f>SUMIF(D:D,D552,U:U)</f>
        <v>0</v>
      </c>
      <c r="W552">
        <f>U552/V552</f>
        <v>0</v>
      </c>
      <c r="X552">
        <f>VLOOKUP(C552,'S:\Risk Management\2. Derivatives Market\IMRManager\Instrument Mapping\[RiskFactorMapping.xlsx]Mapping'!$A:$B,2,FALSE)</f>
        <v>0</v>
      </c>
    </row>
    <row r="553" spans="1:24">
      <c r="A553">
        <v>29112063</v>
      </c>
      <c r="B553">
        <v>1000145</v>
      </c>
      <c r="C553" t="s">
        <v>62</v>
      </c>
      <c r="D553" t="s">
        <v>109</v>
      </c>
      <c r="E553" t="s">
        <v>119</v>
      </c>
      <c r="F553" t="s">
        <v>121</v>
      </c>
      <c r="G553">
        <v>5433</v>
      </c>
      <c r="H553" t="s">
        <v>220</v>
      </c>
      <c r="I553" t="s">
        <v>349</v>
      </c>
      <c r="J553" t="s">
        <v>377</v>
      </c>
      <c r="K553">
        <v>147004445</v>
      </c>
      <c r="L553">
        <v>182467535.297976</v>
      </c>
      <c r="M553">
        <v>1360</v>
      </c>
      <c r="N553">
        <v>16.880839</v>
      </c>
      <c r="O553">
        <v>16.433994</v>
      </c>
      <c r="P553">
        <v>16.880839</v>
      </c>
      <c r="Q553">
        <v>16.880839</v>
      </c>
      <c r="S553" t="s">
        <v>379</v>
      </c>
      <c r="T553" t="s">
        <v>931</v>
      </c>
      <c r="U553">
        <f>L553*M553</f>
        <v>0</v>
      </c>
      <c r="V553">
        <f>SUMIF(D:D,D553,U:U)</f>
        <v>0</v>
      </c>
      <c r="W553">
        <f>U553/V553</f>
        <v>0</v>
      </c>
      <c r="X553">
        <f>VLOOKUP(C553,'S:\Risk Management\2. Derivatives Market\IMRManager\Instrument Mapping\[RiskFactorMapping.xlsx]Mapping'!$A:$B,2,FALSE)</f>
        <v>0</v>
      </c>
    </row>
    <row r="554" spans="1:24">
      <c r="A554">
        <v>29112064</v>
      </c>
      <c r="B554">
        <v>1000145</v>
      </c>
      <c r="C554" t="s">
        <v>62</v>
      </c>
      <c r="D554" t="s">
        <v>109</v>
      </c>
      <c r="E554" t="s">
        <v>119</v>
      </c>
      <c r="F554" t="s">
        <v>121</v>
      </c>
      <c r="G554">
        <v>5990</v>
      </c>
      <c r="H554" t="s">
        <v>146</v>
      </c>
      <c r="I554" t="s">
        <v>275</v>
      </c>
      <c r="J554" t="s">
        <v>377</v>
      </c>
      <c r="K554">
        <v>147004445</v>
      </c>
      <c r="L554">
        <v>1358387120.36958</v>
      </c>
      <c r="M554">
        <v>2505</v>
      </c>
      <c r="N554">
        <v>231.473254</v>
      </c>
      <c r="O554">
        <v>230.3644</v>
      </c>
      <c r="P554">
        <v>233.968176</v>
      </c>
      <c r="Q554">
        <v>231.473254</v>
      </c>
      <c r="S554" t="s">
        <v>379</v>
      </c>
      <c r="T554" t="s">
        <v>932</v>
      </c>
      <c r="U554">
        <f>L554*M554</f>
        <v>0</v>
      </c>
      <c r="V554">
        <f>SUMIF(D:D,D554,U:U)</f>
        <v>0</v>
      </c>
      <c r="W554">
        <f>U554/V554</f>
        <v>0</v>
      </c>
      <c r="X554">
        <f>VLOOKUP(C554,'S:\Risk Management\2. Derivatives Market\IMRManager\Instrument Mapping\[RiskFactorMapping.xlsx]Mapping'!$A:$B,2,FALSE)</f>
        <v>0</v>
      </c>
    </row>
    <row r="555" spans="1:24">
      <c r="A555">
        <v>29112065</v>
      </c>
      <c r="B555">
        <v>1000145</v>
      </c>
      <c r="C555" t="s">
        <v>62</v>
      </c>
      <c r="D555" t="s">
        <v>109</v>
      </c>
      <c r="E555" t="s">
        <v>119</v>
      </c>
      <c r="F555" t="s">
        <v>121</v>
      </c>
      <c r="G555">
        <v>6199</v>
      </c>
      <c r="H555" t="s">
        <v>187</v>
      </c>
      <c r="I555" t="s">
        <v>316</v>
      </c>
      <c r="J555" t="s">
        <v>377</v>
      </c>
      <c r="K555">
        <v>147004445</v>
      </c>
      <c r="L555">
        <v>192401855.948445</v>
      </c>
      <c r="M555">
        <v>4769</v>
      </c>
      <c r="N555">
        <v>62.417463</v>
      </c>
      <c r="O555">
        <v>61.108646</v>
      </c>
      <c r="P555">
        <v>64.105836</v>
      </c>
      <c r="Q555">
        <v>62.417463</v>
      </c>
      <c r="S555" t="s">
        <v>379</v>
      </c>
      <c r="T555" t="s">
        <v>933</v>
      </c>
      <c r="U555">
        <f>L555*M555</f>
        <v>0</v>
      </c>
      <c r="V555">
        <f>SUMIF(D:D,D555,U:U)</f>
        <v>0</v>
      </c>
      <c r="W555">
        <f>U555/V555</f>
        <v>0</v>
      </c>
      <c r="X555">
        <f>VLOOKUP(C555,'S:\Risk Management\2. Derivatives Market\IMRManager\Instrument Mapping\[RiskFactorMapping.xlsx]Mapping'!$A:$B,2,FALSE)</f>
        <v>0</v>
      </c>
    </row>
    <row r="556" spans="1:24">
      <c r="A556">
        <v>29112066</v>
      </c>
      <c r="B556">
        <v>1000145</v>
      </c>
      <c r="C556" t="s">
        <v>62</v>
      </c>
      <c r="D556" t="s">
        <v>109</v>
      </c>
      <c r="E556" t="s">
        <v>119</v>
      </c>
      <c r="F556" t="s">
        <v>121</v>
      </c>
      <c r="G556">
        <v>8290</v>
      </c>
      <c r="H556" t="s">
        <v>221</v>
      </c>
      <c r="I556" t="s">
        <v>350</v>
      </c>
      <c r="J556" t="s">
        <v>377</v>
      </c>
      <c r="K556">
        <v>147004445</v>
      </c>
      <c r="L556">
        <v>80880121.093145</v>
      </c>
      <c r="M556">
        <v>15567</v>
      </c>
      <c r="N556">
        <v>85.647807</v>
      </c>
      <c r="O556">
        <v>85.532268</v>
      </c>
      <c r="P556">
        <v>86.379558</v>
      </c>
      <c r="Q556">
        <v>85.647807</v>
      </c>
      <c r="S556" t="s">
        <v>379</v>
      </c>
      <c r="T556" t="s">
        <v>934</v>
      </c>
      <c r="U556">
        <f>L556*M556</f>
        <v>0</v>
      </c>
      <c r="V556">
        <f>SUMIF(D:D,D556,U:U)</f>
        <v>0</v>
      </c>
      <c r="W556">
        <f>U556/V556</f>
        <v>0</v>
      </c>
      <c r="X556">
        <f>VLOOKUP(C556,'S:\Risk Management\2. Derivatives Market\IMRManager\Instrument Mapping\[RiskFactorMapping.xlsx]Mapping'!$A:$B,2,FALSE)</f>
        <v>0</v>
      </c>
    </row>
    <row r="557" spans="1:24">
      <c r="A557">
        <v>29112067</v>
      </c>
      <c r="B557">
        <v>1000145</v>
      </c>
      <c r="C557" t="s">
        <v>62</v>
      </c>
      <c r="D557" t="s">
        <v>109</v>
      </c>
      <c r="E557" t="s">
        <v>119</v>
      </c>
      <c r="F557" t="s">
        <v>121</v>
      </c>
      <c r="G557">
        <v>8847</v>
      </c>
      <c r="H557" t="s">
        <v>179</v>
      </c>
      <c r="I557" t="s">
        <v>308</v>
      </c>
      <c r="J557" t="s">
        <v>377</v>
      </c>
      <c r="K557">
        <v>147004445</v>
      </c>
      <c r="L557">
        <v>53650826.947102</v>
      </c>
      <c r="M557">
        <v>27909</v>
      </c>
      <c r="N557">
        <v>101.856847</v>
      </c>
      <c r="O557">
        <v>101.856847</v>
      </c>
      <c r="P557">
        <v>104.499161</v>
      </c>
      <c r="Q557">
        <v>101.856847</v>
      </c>
      <c r="S557" t="s">
        <v>379</v>
      </c>
      <c r="T557" t="s">
        <v>935</v>
      </c>
      <c r="U557">
        <f>L557*M557</f>
        <v>0</v>
      </c>
      <c r="V557">
        <f>SUMIF(D:D,D557,U:U)</f>
        <v>0</v>
      </c>
      <c r="W557">
        <f>U557/V557</f>
        <v>0</v>
      </c>
      <c r="X557">
        <f>VLOOKUP(C557,'S:\Risk Management\2. Derivatives Market\IMRManager\Instrument Mapping\[RiskFactorMapping.xlsx]Mapping'!$A:$B,2,FALSE)</f>
        <v>0</v>
      </c>
    </row>
    <row r="558" spans="1:24">
      <c r="A558">
        <v>29112068</v>
      </c>
      <c r="B558">
        <v>1000145</v>
      </c>
      <c r="C558" t="s">
        <v>62</v>
      </c>
      <c r="D558" t="s">
        <v>109</v>
      </c>
      <c r="E558" t="s">
        <v>119</v>
      </c>
      <c r="F558" t="s">
        <v>121</v>
      </c>
      <c r="G558">
        <v>8944</v>
      </c>
      <c r="H558" t="s">
        <v>222</v>
      </c>
      <c r="I558" t="s">
        <v>351</v>
      </c>
      <c r="J558" t="s">
        <v>377</v>
      </c>
      <c r="K558">
        <v>147004445</v>
      </c>
      <c r="L558">
        <v>122807567.883088</v>
      </c>
      <c r="M558">
        <v>2788</v>
      </c>
      <c r="N558">
        <v>23.290962</v>
      </c>
      <c r="O558">
        <v>23.048696</v>
      </c>
      <c r="P558">
        <v>23.859034</v>
      </c>
      <c r="Q558">
        <v>23.290962</v>
      </c>
      <c r="S558" t="s">
        <v>379</v>
      </c>
      <c r="T558" t="s">
        <v>936</v>
      </c>
      <c r="U558">
        <f>L558*M558</f>
        <v>0</v>
      </c>
      <c r="V558">
        <f>SUMIF(D:D,D558,U:U)</f>
        <v>0</v>
      </c>
      <c r="W558">
        <f>U558/V558</f>
        <v>0</v>
      </c>
      <c r="X558">
        <f>VLOOKUP(C558,'S:\Risk Management\2. Derivatives Market\IMRManager\Instrument Mapping\[RiskFactorMapping.xlsx]Mapping'!$A:$B,2,FALSE)</f>
        <v>0</v>
      </c>
    </row>
    <row r="559" spans="1:24">
      <c r="A559">
        <v>29112069</v>
      </c>
      <c r="B559">
        <v>1000145</v>
      </c>
      <c r="C559" t="s">
        <v>62</v>
      </c>
      <c r="D559" t="s">
        <v>109</v>
      </c>
      <c r="E559" t="s">
        <v>119</v>
      </c>
      <c r="F559" t="s">
        <v>121</v>
      </c>
      <c r="G559">
        <v>9596</v>
      </c>
      <c r="H559" t="s">
        <v>223</v>
      </c>
      <c r="I559" t="s">
        <v>352</v>
      </c>
      <c r="J559" t="s">
        <v>377</v>
      </c>
      <c r="K559">
        <v>147004445</v>
      </c>
      <c r="L559">
        <v>178647926.385552</v>
      </c>
      <c r="M559">
        <v>4899</v>
      </c>
      <c r="N559">
        <v>59.535355</v>
      </c>
      <c r="O559">
        <v>58.575303</v>
      </c>
      <c r="P559">
        <v>60.142983</v>
      </c>
      <c r="Q559">
        <v>59.535355</v>
      </c>
      <c r="S559" t="s">
        <v>379</v>
      </c>
      <c r="T559" t="s">
        <v>937</v>
      </c>
      <c r="U559">
        <f>L559*M559</f>
        <v>0</v>
      </c>
      <c r="V559">
        <f>SUMIF(D:D,D559,U:U)</f>
        <v>0</v>
      </c>
      <c r="W559">
        <f>U559/V559</f>
        <v>0</v>
      </c>
      <c r="X559">
        <f>VLOOKUP(C559,'S:\Risk Management\2. Derivatives Market\IMRManager\Instrument Mapping\[RiskFactorMapping.xlsx]Mapping'!$A:$B,2,FALSE)</f>
        <v>0</v>
      </c>
    </row>
    <row r="560" spans="1:24">
      <c r="A560">
        <v>29112070</v>
      </c>
      <c r="B560">
        <v>1000145</v>
      </c>
      <c r="C560" t="s">
        <v>62</v>
      </c>
      <c r="D560" t="s">
        <v>109</v>
      </c>
      <c r="E560" t="s">
        <v>119</v>
      </c>
      <c r="F560" t="s">
        <v>121</v>
      </c>
      <c r="G560">
        <v>10019</v>
      </c>
      <c r="H560" t="s">
        <v>147</v>
      </c>
      <c r="I560" t="s">
        <v>276</v>
      </c>
      <c r="J560" t="s">
        <v>377</v>
      </c>
      <c r="K560">
        <v>147004445</v>
      </c>
      <c r="L560">
        <v>166326006.95412</v>
      </c>
      <c r="M560">
        <v>15372</v>
      </c>
      <c r="N560">
        <v>173.924222</v>
      </c>
      <c r="O560">
        <v>172.781472</v>
      </c>
      <c r="P560">
        <v>176.05132</v>
      </c>
      <c r="Q560">
        <v>173.924222</v>
      </c>
      <c r="S560" t="s">
        <v>379</v>
      </c>
      <c r="T560" t="s">
        <v>938</v>
      </c>
      <c r="U560">
        <f>L560*M560</f>
        <v>0</v>
      </c>
      <c r="V560">
        <f>SUMIF(D:D,D560,U:U)</f>
        <v>0</v>
      </c>
      <c r="W560">
        <f>U560/V560</f>
        <v>0</v>
      </c>
      <c r="X560">
        <f>VLOOKUP(C560,'S:\Risk Management\2. Derivatives Market\IMRManager\Instrument Mapping\[RiskFactorMapping.xlsx]Mapping'!$A:$B,2,FALSE)</f>
        <v>0</v>
      </c>
    </row>
    <row r="561" spans="1:24">
      <c r="A561">
        <v>29112071</v>
      </c>
      <c r="B561">
        <v>1000145</v>
      </c>
      <c r="C561" t="s">
        <v>62</v>
      </c>
      <c r="D561" t="s">
        <v>109</v>
      </c>
      <c r="E561" t="s">
        <v>119</v>
      </c>
      <c r="F561" t="s">
        <v>121</v>
      </c>
      <c r="G561">
        <v>10268</v>
      </c>
      <c r="H561" t="s">
        <v>189</v>
      </c>
      <c r="I561" t="s">
        <v>318</v>
      </c>
      <c r="J561" t="s">
        <v>377</v>
      </c>
      <c r="K561">
        <v>147004445</v>
      </c>
      <c r="L561">
        <v>1502399056.27795</v>
      </c>
      <c r="M561">
        <v>2176</v>
      </c>
      <c r="N561">
        <v>222.389217</v>
      </c>
      <c r="O561">
        <v>219.42539</v>
      </c>
      <c r="P561">
        <v>226.783857</v>
      </c>
      <c r="Q561">
        <v>222.389217</v>
      </c>
      <c r="S561" t="s">
        <v>379</v>
      </c>
      <c r="T561" t="s">
        <v>939</v>
      </c>
      <c r="U561">
        <f>L561*M561</f>
        <v>0</v>
      </c>
      <c r="V561">
        <f>SUMIF(D:D,D561,U:U)</f>
        <v>0</v>
      </c>
      <c r="W561">
        <f>U561/V561</f>
        <v>0</v>
      </c>
      <c r="X561">
        <f>VLOOKUP(C561,'S:\Risk Management\2. Derivatives Market\IMRManager\Instrument Mapping\[RiskFactorMapping.xlsx]Mapping'!$A:$B,2,FALSE)</f>
        <v>0</v>
      </c>
    </row>
    <row r="562" spans="1:24">
      <c r="A562">
        <v>29112072</v>
      </c>
      <c r="B562">
        <v>1000145</v>
      </c>
      <c r="C562" t="s">
        <v>62</v>
      </c>
      <c r="D562" t="s">
        <v>109</v>
      </c>
      <c r="E562" t="s">
        <v>119</v>
      </c>
      <c r="F562" t="s">
        <v>121</v>
      </c>
      <c r="G562">
        <v>10922</v>
      </c>
      <c r="H562" t="s">
        <v>224</v>
      </c>
      <c r="I562" t="s">
        <v>353</v>
      </c>
      <c r="J562" t="s">
        <v>377</v>
      </c>
      <c r="K562">
        <v>147004445</v>
      </c>
      <c r="L562">
        <v>610439984.7716171</v>
      </c>
      <c r="M562">
        <v>779</v>
      </c>
      <c r="N562">
        <v>32.348188</v>
      </c>
      <c r="O562">
        <v>32.015986</v>
      </c>
      <c r="P562">
        <v>32.763441</v>
      </c>
      <c r="Q562">
        <v>32.348188</v>
      </c>
      <c r="S562" t="s">
        <v>379</v>
      </c>
      <c r="T562" t="s">
        <v>940</v>
      </c>
      <c r="U562">
        <f>L562*M562</f>
        <v>0</v>
      </c>
      <c r="V562">
        <f>SUMIF(D:D,D562,U:U)</f>
        <v>0</v>
      </c>
      <c r="W562">
        <f>U562/V562</f>
        <v>0</v>
      </c>
      <c r="X562">
        <f>VLOOKUP(C562,'S:\Risk Management\2. Derivatives Market\IMRManager\Instrument Mapping\[RiskFactorMapping.xlsx]Mapping'!$A:$B,2,FALSE)</f>
        <v>0</v>
      </c>
    </row>
    <row r="563" spans="1:24">
      <c r="A563">
        <v>29112073</v>
      </c>
      <c r="B563">
        <v>1000145</v>
      </c>
      <c r="C563" t="s">
        <v>62</v>
      </c>
      <c r="D563" t="s">
        <v>109</v>
      </c>
      <c r="E563" t="s">
        <v>119</v>
      </c>
      <c r="F563" t="s">
        <v>121</v>
      </c>
      <c r="G563">
        <v>12446</v>
      </c>
      <c r="H563" t="s">
        <v>193</v>
      </c>
      <c r="I563" t="s">
        <v>322</v>
      </c>
      <c r="J563" t="s">
        <v>377</v>
      </c>
      <c r="K563">
        <v>147004445</v>
      </c>
      <c r="L563">
        <v>132940676.194992</v>
      </c>
      <c r="M563">
        <v>44536</v>
      </c>
      <c r="N563">
        <v>402.752852</v>
      </c>
      <c r="O563">
        <v>397.146</v>
      </c>
      <c r="P563">
        <v>408.694307</v>
      </c>
      <c r="Q563">
        <v>402.752852</v>
      </c>
      <c r="S563" t="s">
        <v>379</v>
      </c>
      <c r="T563" t="s">
        <v>941</v>
      </c>
      <c r="U563">
        <f>L563*M563</f>
        <v>0</v>
      </c>
      <c r="V563">
        <f>SUMIF(D:D,D563,U:U)</f>
        <v>0</v>
      </c>
      <c r="W563">
        <f>U563/V563</f>
        <v>0</v>
      </c>
      <c r="X563">
        <f>VLOOKUP(C563,'S:\Risk Management\2. Derivatives Market\IMRManager\Instrument Mapping\[RiskFactorMapping.xlsx]Mapping'!$A:$B,2,FALSE)</f>
        <v>0</v>
      </c>
    </row>
    <row r="564" spans="1:24">
      <c r="A564">
        <v>29112074</v>
      </c>
      <c r="B564">
        <v>1000145</v>
      </c>
      <c r="C564" t="s">
        <v>62</v>
      </c>
      <c r="D564" t="s">
        <v>109</v>
      </c>
      <c r="E564" t="s">
        <v>119</v>
      </c>
      <c r="F564" t="s">
        <v>121</v>
      </c>
      <c r="G564">
        <v>12511</v>
      </c>
      <c r="H564" t="s">
        <v>169</v>
      </c>
      <c r="I564" t="s">
        <v>298</v>
      </c>
      <c r="J564" t="s">
        <v>377</v>
      </c>
      <c r="K564">
        <v>147004445</v>
      </c>
      <c r="L564">
        <v>131626183.942316</v>
      </c>
      <c r="M564">
        <v>101100</v>
      </c>
      <c r="N564">
        <v>905.238422</v>
      </c>
      <c r="O564">
        <v>890.383917</v>
      </c>
      <c r="P564">
        <v>905.238422</v>
      </c>
      <c r="Q564">
        <v>905.238422</v>
      </c>
      <c r="S564" t="s">
        <v>379</v>
      </c>
      <c r="T564" t="s">
        <v>942</v>
      </c>
      <c r="U564">
        <f>L564*M564</f>
        <v>0</v>
      </c>
      <c r="V564">
        <f>SUMIF(D:D,D564,U:U)</f>
        <v>0</v>
      </c>
      <c r="W564">
        <f>U564/V564</f>
        <v>0</v>
      </c>
      <c r="X564">
        <f>VLOOKUP(C564,'S:\Risk Management\2. Derivatives Market\IMRManager\Instrument Mapping\[RiskFactorMapping.xlsx]Mapping'!$A:$B,2,FALSE)</f>
        <v>0</v>
      </c>
    </row>
    <row r="565" spans="1:24">
      <c r="A565">
        <v>29112075</v>
      </c>
      <c r="B565">
        <v>1000145</v>
      </c>
      <c r="C565" t="s">
        <v>62</v>
      </c>
      <c r="D565" t="s">
        <v>109</v>
      </c>
      <c r="E565" t="s">
        <v>119</v>
      </c>
      <c r="F565" t="s">
        <v>121</v>
      </c>
      <c r="G565">
        <v>12917</v>
      </c>
      <c r="H565" t="s">
        <v>194</v>
      </c>
      <c r="I565" t="s">
        <v>323</v>
      </c>
      <c r="J565" t="s">
        <v>377</v>
      </c>
      <c r="K565">
        <v>147004445</v>
      </c>
      <c r="L565">
        <v>591754630.010772</v>
      </c>
      <c r="M565">
        <v>15100</v>
      </c>
      <c r="N565">
        <v>607.8384160000001</v>
      </c>
      <c r="O565">
        <v>607.8384160000001</v>
      </c>
      <c r="P565">
        <v>613.7155299999999</v>
      </c>
      <c r="Q565">
        <v>607.8384160000001</v>
      </c>
      <c r="S565" t="s">
        <v>379</v>
      </c>
      <c r="T565" t="s">
        <v>943</v>
      </c>
      <c r="U565">
        <f>L565*M565</f>
        <v>0</v>
      </c>
      <c r="V565">
        <f>SUMIF(D:D,D565,U:U)</f>
        <v>0</v>
      </c>
      <c r="W565">
        <f>U565/V565</f>
        <v>0</v>
      </c>
      <c r="X565">
        <f>VLOOKUP(C565,'S:\Risk Management\2. Derivatives Market\IMRManager\Instrument Mapping\[RiskFactorMapping.xlsx]Mapping'!$A:$B,2,FALSE)</f>
        <v>0</v>
      </c>
    </row>
    <row r="566" spans="1:24">
      <c r="A566">
        <v>29112076</v>
      </c>
      <c r="B566">
        <v>1000145</v>
      </c>
      <c r="C566" t="s">
        <v>62</v>
      </c>
      <c r="D566" t="s">
        <v>109</v>
      </c>
      <c r="E566" t="s">
        <v>119</v>
      </c>
      <c r="F566" t="s">
        <v>121</v>
      </c>
      <c r="G566">
        <v>13461</v>
      </c>
      <c r="H566" t="s">
        <v>225</v>
      </c>
      <c r="I566" t="s">
        <v>354</v>
      </c>
      <c r="J566" t="s">
        <v>377</v>
      </c>
      <c r="K566">
        <v>147004445</v>
      </c>
      <c r="L566">
        <v>307849564.52523</v>
      </c>
      <c r="M566">
        <v>2206</v>
      </c>
      <c r="N566">
        <v>46.196979</v>
      </c>
      <c r="O566">
        <v>46.029447</v>
      </c>
      <c r="P566">
        <v>47.076523</v>
      </c>
      <c r="Q566">
        <v>46.196979</v>
      </c>
      <c r="S566" t="s">
        <v>379</v>
      </c>
      <c r="T566" t="s">
        <v>944</v>
      </c>
      <c r="U566">
        <f>L566*M566</f>
        <v>0</v>
      </c>
      <c r="V566">
        <f>SUMIF(D:D,D566,U:U)</f>
        <v>0</v>
      </c>
      <c r="W566">
        <f>U566/V566</f>
        <v>0</v>
      </c>
      <c r="X566">
        <f>VLOOKUP(C566,'S:\Risk Management\2. Derivatives Market\IMRManager\Instrument Mapping\[RiskFactorMapping.xlsx]Mapping'!$A:$B,2,FALSE)</f>
        <v>0</v>
      </c>
    </row>
    <row r="567" spans="1:24">
      <c r="A567">
        <v>29112077</v>
      </c>
      <c r="B567">
        <v>1000145</v>
      </c>
      <c r="C567" t="s">
        <v>62</v>
      </c>
      <c r="D567" t="s">
        <v>109</v>
      </c>
      <c r="E567" t="s">
        <v>119</v>
      </c>
      <c r="F567" t="s">
        <v>121</v>
      </c>
      <c r="G567">
        <v>13653</v>
      </c>
      <c r="H567" t="s">
        <v>148</v>
      </c>
      <c r="I567" t="s">
        <v>277</v>
      </c>
      <c r="J567" t="s">
        <v>377</v>
      </c>
      <c r="K567">
        <v>147004445</v>
      </c>
      <c r="L567">
        <v>1208347847.20804</v>
      </c>
      <c r="M567">
        <v>2478</v>
      </c>
      <c r="N567">
        <v>203.686763</v>
      </c>
      <c r="O567">
        <v>202.371594</v>
      </c>
      <c r="P567">
        <v>205.166328</v>
      </c>
      <c r="Q567">
        <v>203.686763</v>
      </c>
      <c r="S567" t="s">
        <v>379</v>
      </c>
      <c r="T567" t="s">
        <v>945</v>
      </c>
      <c r="U567">
        <f>L567*M567</f>
        <v>0</v>
      </c>
      <c r="V567">
        <f>SUMIF(D:D,D567,U:U)</f>
        <v>0</v>
      </c>
      <c r="W567">
        <f>U567/V567</f>
        <v>0</v>
      </c>
      <c r="X567">
        <f>VLOOKUP(C567,'S:\Risk Management\2. Derivatives Market\IMRManager\Instrument Mapping\[RiskFactorMapping.xlsx]Mapping'!$A:$B,2,FALSE)</f>
        <v>0</v>
      </c>
    </row>
    <row r="568" spans="1:24">
      <c r="A568">
        <v>29112078</v>
      </c>
      <c r="B568">
        <v>1000145</v>
      </c>
      <c r="C568" t="s">
        <v>62</v>
      </c>
      <c r="D568" t="s">
        <v>109</v>
      </c>
      <c r="E568" t="s">
        <v>119</v>
      </c>
      <c r="F568" t="s">
        <v>121</v>
      </c>
      <c r="G568">
        <v>13966</v>
      </c>
      <c r="H568" t="s">
        <v>226</v>
      </c>
      <c r="I568" t="s">
        <v>355</v>
      </c>
      <c r="J568" t="s">
        <v>377</v>
      </c>
      <c r="K568">
        <v>147004445</v>
      </c>
      <c r="L568">
        <v>151115726.499322</v>
      </c>
      <c r="M568">
        <v>3121</v>
      </c>
      <c r="N568">
        <v>32.082851</v>
      </c>
      <c r="O568">
        <v>31.548308</v>
      </c>
      <c r="P568">
        <v>32.13425</v>
      </c>
      <c r="Q568">
        <v>32.082851</v>
      </c>
      <c r="S568" t="s">
        <v>379</v>
      </c>
      <c r="T568" t="s">
        <v>946</v>
      </c>
      <c r="U568">
        <f>L568*M568</f>
        <v>0</v>
      </c>
      <c r="V568">
        <f>SUMIF(D:D,D568,U:U)</f>
        <v>0</v>
      </c>
      <c r="W568">
        <f>U568/V568</f>
        <v>0</v>
      </c>
      <c r="X568">
        <f>VLOOKUP(C568,'S:\Risk Management\2. Derivatives Market\IMRManager\Instrument Mapping\[RiskFactorMapping.xlsx]Mapping'!$A:$B,2,FALSE)</f>
        <v>0</v>
      </c>
    </row>
    <row r="569" spans="1:24">
      <c r="A569">
        <v>29112079</v>
      </c>
      <c r="B569">
        <v>1000145</v>
      </c>
      <c r="C569" t="s">
        <v>62</v>
      </c>
      <c r="D569" t="s">
        <v>109</v>
      </c>
      <c r="E569" t="s">
        <v>119</v>
      </c>
      <c r="F569" t="s">
        <v>121</v>
      </c>
      <c r="G569">
        <v>14071</v>
      </c>
      <c r="H569" t="s">
        <v>227</v>
      </c>
      <c r="I569" t="s">
        <v>356</v>
      </c>
      <c r="J569" t="s">
        <v>377</v>
      </c>
      <c r="K569">
        <v>147004445</v>
      </c>
      <c r="L569">
        <v>1347515157.98695</v>
      </c>
      <c r="M569">
        <v>1062</v>
      </c>
      <c r="N569">
        <v>97.348151</v>
      </c>
      <c r="O569">
        <v>96.43150199999999</v>
      </c>
      <c r="P569">
        <v>98.99812</v>
      </c>
      <c r="Q569">
        <v>97.348151</v>
      </c>
      <c r="S569" t="s">
        <v>379</v>
      </c>
      <c r="T569" t="s">
        <v>947</v>
      </c>
      <c r="U569">
        <f>L569*M569</f>
        <v>0</v>
      </c>
      <c r="V569">
        <f>SUMIF(D:D,D569,U:U)</f>
        <v>0</v>
      </c>
      <c r="W569">
        <f>U569/V569</f>
        <v>0</v>
      </c>
      <c r="X569">
        <f>VLOOKUP(C569,'S:\Risk Management\2. Derivatives Market\IMRManager\Instrument Mapping\[RiskFactorMapping.xlsx]Mapping'!$A:$B,2,FALSE)</f>
        <v>0</v>
      </c>
    </row>
    <row r="570" spans="1:24">
      <c r="A570">
        <v>29112080</v>
      </c>
      <c r="B570">
        <v>1000145</v>
      </c>
      <c r="C570" t="s">
        <v>62</v>
      </c>
      <c r="D570" t="s">
        <v>109</v>
      </c>
      <c r="E570" t="s">
        <v>119</v>
      </c>
      <c r="F570" t="s">
        <v>121</v>
      </c>
      <c r="G570">
        <v>14713</v>
      </c>
      <c r="H570" t="s">
        <v>195</v>
      </c>
      <c r="I570" t="s">
        <v>324</v>
      </c>
      <c r="J570" t="s">
        <v>377</v>
      </c>
      <c r="K570">
        <v>147004445</v>
      </c>
      <c r="L570">
        <v>858293120.241774</v>
      </c>
      <c r="M570">
        <v>8039</v>
      </c>
      <c r="N570">
        <v>469.361208</v>
      </c>
      <c r="O570">
        <v>465.566149</v>
      </c>
      <c r="P570">
        <v>471.463087</v>
      </c>
      <c r="Q570">
        <v>469.361208</v>
      </c>
      <c r="S570" t="s">
        <v>379</v>
      </c>
      <c r="T570" t="s">
        <v>948</v>
      </c>
      <c r="U570">
        <f>L570*M570</f>
        <v>0</v>
      </c>
      <c r="V570">
        <f>SUMIF(D:D,D570,U:U)</f>
        <v>0</v>
      </c>
      <c r="W570">
        <f>U570/V570</f>
        <v>0</v>
      </c>
      <c r="X570">
        <f>VLOOKUP(C570,'S:\Risk Management\2. Derivatives Market\IMRManager\Instrument Mapping\[RiskFactorMapping.xlsx]Mapping'!$A:$B,2,FALSE)</f>
        <v>0</v>
      </c>
    </row>
    <row r="571" spans="1:24">
      <c r="A571">
        <v>29112081</v>
      </c>
      <c r="B571">
        <v>1000145</v>
      </c>
      <c r="C571" t="s">
        <v>62</v>
      </c>
      <c r="D571" t="s">
        <v>109</v>
      </c>
      <c r="E571" t="s">
        <v>119</v>
      </c>
      <c r="F571" t="s">
        <v>121</v>
      </c>
      <c r="G571">
        <v>14890</v>
      </c>
      <c r="H571" t="s">
        <v>228</v>
      </c>
      <c r="I571" t="s">
        <v>357</v>
      </c>
      <c r="J571" t="s">
        <v>377</v>
      </c>
      <c r="K571">
        <v>147004445</v>
      </c>
      <c r="L571">
        <v>630055546.470108</v>
      </c>
      <c r="M571">
        <v>963</v>
      </c>
      <c r="N571">
        <v>41.273819</v>
      </c>
      <c r="O571">
        <v>40.930942</v>
      </c>
      <c r="P571">
        <v>41.488117</v>
      </c>
      <c r="Q571">
        <v>41.273819</v>
      </c>
      <c r="S571" t="s">
        <v>379</v>
      </c>
      <c r="T571" t="s">
        <v>949</v>
      </c>
      <c r="U571">
        <f>L571*M571</f>
        <v>0</v>
      </c>
      <c r="V571">
        <f>SUMIF(D:D,D571,U:U)</f>
        <v>0</v>
      </c>
      <c r="W571">
        <f>U571/V571</f>
        <v>0</v>
      </c>
      <c r="X571">
        <f>VLOOKUP(C571,'S:\Risk Management\2. Derivatives Market\IMRManager\Instrument Mapping\[RiskFactorMapping.xlsx]Mapping'!$A:$B,2,FALSE)</f>
        <v>0</v>
      </c>
    </row>
    <row r="572" spans="1:24">
      <c r="A572">
        <v>29112082</v>
      </c>
      <c r="B572">
        <v>1000145</v>
      </c>
      <c r="C572" t="s">
        <v>62</v>
      </c>
      <c r="D572" t="s">
        <v>109</v>
      </c>
      <c r="E572" t="s">
        <v>119</v>
      </c>
      <c r="F572" t="s">
        <v>121</v>
      </c>
      <c r="G572">
        <v>21187</v>
      </c>
      <c r="H572" t="s">
        <v>229</v>
      </c>
      <c r="I572" t="s">
        <v>358</v>
      </c>
      <c r="J572" t="s">
        <v>377</v>
      </c>
      <c r="K572">
        <v>147004445</v>
      </c>
      <c r="L572">
        <v>1881456164.31688</v>
      </c>
      <c r="M572">
        <v>758</v>
      </c>
      <c r="N572">
        <v>97.013649</v>
      </c>
      <c r="O572">
        <v>95.605799</v>
      </c>
      <c r="P572">
        <v>97.14163600000001</v>
      </c>
      <c r="Q572">
        <v>97.013649</v>
      </c>
      <c r="S572" t="s">
        <v>379</v>
      </c>
      <c r="T572" t="s">
        <v>950</v>
      </c>
      <c r="U572">
        <f>L572*M572</f>
        <v>0</v>
      </c>
      <c r="V572">
        <f>SUMIF(D:D,D572,U:U)</f>
        <v>0</v>
      </c>
      <c r="W572">
        <f>U572/V572</f>
        <v>0</v>
      </c>
      <c r="X572">
        <f>VLOOKUP(C572,'S:\Risk Management\2. Derivatives Market\IMRManager\Instrument Mapping\[RiskFactorMapping.xlsx]Mapping'!$A:$B,2,FALSE)</f>
        <v>0</v>
      </c>
    </row>
    <row r="573" spans="1:24">
      <c r="A573">
        <v>29112083</v>
      </c>
      <c r="B573">
        <v>1000145</v>
      </c>
      <c r="C573" t="s">
        <v>62</v>
      </c>
      <c r="D573" t="s">
        <v>109</v>
      </c>
      <c r="E573" t="s">
        <v>119</v>
      </c>
      <c r="F573" t="s">
        <v>121</v>
      </c>
      <c r="G573">
        <v>36242</v>
      </c>
      <c r="H573" t="s">
        <v>230</v>
      </c>
      <c r="I573" t="s">
        <v>359</v>
      </c>
      <c r="J573" t="s">
        <v>377</v>
      </c>
      <c r="K573">
        <v>147004445</v>
      </c>
      <c r="L573">
        <v>696245581.726209</v>
      </c>
      <c r="M573">
        <v>1760</v>
      </c>
      <c r="N573">
        <v>83.357494</v>
      </c>
      <c r="O573">
        <v>82.64706099999999</v>
      </c>
      <c r="P573">
        <v>83.452219</v>
      </c>
      <c r="Q573">
        <v>83.357494</v>
      </c>
      <c r="S573" t="s">
        <v>379</v>
      </c>
      <c r="T573" t="s">
        <v>951</v>
      </c>
      <c r="U573">
        <f>L573*M573</f>
        <v>0</v>
      </c>
      <c r="V573">
        <f>SUMIF(D:D,D573,U:U)</f>
        <v>0</v>
      </c>
      <c r="W573">
        <f>U573/V573</f>
        <v>0</v>
      </c>
      <c r="X573">
        <f>VLOOKUP(C573,'S:\Risk Management\2. Derivatives Market\IMRManager\Instrument Mapping\[RiskFactorMapping.xlsx]Mapping'!$A:$B,2,FALSE)</f>
        <v>0</v>
      </c>
    </row>
    <row r="574" spans="1:24">
      <c r="A574">
        <v>29112084</v>
      </c>
      <c r="B574">
        <v>1000145</v>
      </c>
      <c r="C574" t="s">
        <v>62</v>
      </c>
      <c r="D574" t="s">
        <v>109</v>
      </c>
      <c r="E574" t="s">
        <v>119</v>
      </c>
      <c r="F574" t="s">
        <v>121</v>
      </c>
      <c r="G574">
        <v>39318</v>
      </c>
      <c r="H574" t="s">
        <v>123</v>
      </c>
      <c r="I574" t="s">
        <v>252</v>
      </c>
      <c r="J574" t="s">
        <v>377</v>
      </c>
      <c r="K574">
        <v>147004445</v>
      </c>
      <c r="L574">
        <v>1074875100</v>
      </c>
      <c r="M574">
        <v>11139</v>
      </c>
      <c r="N574">
        <v>814.467463</v>
      </c>
      <c r="O574">
        <v>803.2803249999999</v>
      </c>
      <c r="P574">
        <v>822.510502</v>
      </c>
      <c r="Q574">
        <v>814.467463</v>
      </c>
      <c r="S574" t="s">
        <v>379</v>
      </c>
      <c r="T574" t="s">
        <v>952</v>
      </c>
      <c r="U574">
        <f>L574*M574</f>
        <v>0</v>
      </c>
      <c r="V574">
        <f>SUMIF(D:D,D574,U:U)</f>
        <v>0</v>
      </c>
      <c r="W574">
        <f>U574/V574</f>
        <v>0</v>
      </c>
      <c r="X574">
        <f>VLOOKUP(C574,'S:\Risk Management\2. Derivatives Market\IMRManager\Instrument Mapping\[RiskFactorMapping.xlsx]Mapping'!$A:$B,2,FALSE)</f>
        <v>0</v>
      </c>
    </row>
    <row r="575" spans="1:24">
      <c r="A575">
        <v>29112085</v>
      </c>
      <c r="B575">
        <v>1000145</v>
      </c>
      <c r="C575" t="s">
        <v>62</v>
      </c>
      <c r="D575" t="s">
        <v>109</v>
      </c>
      <c r="E575" t="s">
        <v>119</v>
      </c>
      <c r="F575" t="s">
        <v>121</v>
      </c>
      <c r="G575">
        <v>42253</v>
      </c>
      <c r="H575" t="s">
        <v>159</v>
      </c>
      <c r="I575" t="s">
        <v>288</v>
      </c>
      <c r="J575" t="s">
        <v>377</v>
      </c>
      <c r="K575">
        <v>147004445</v>
      </c>
      <c r="L575">
        <v>845170968.143136</v>
      </c>
      <c r="M575">
        <v>1765</v>
      </c>
      <c r="N575">
        <v>101.474942</v>
      </c>
      <c r="O575">
        <v>101.187477</v>
      </c>
      <c r="P575">
        <v>102.222349</v>
      </c>
      <c r="Q575">
        <v>101.474942</v>
      </c>
      <c r="S575" t="s">
        <v>379</v>
      </c>
      <c r="T575" t="s">
        <v>953</v>
      </c>
      <c r="U575">
        <f>L575*M575</f>
        <v>0</v>
      </c>
      <c r="V575">
        <f>SUMIF(D:D,D575,U:U)</f>
        <v>0</v>
      </c>
      <c r="W575">
        <f>U575/V575</f>
        <v>0</v>
      </c>
      <c r="X575">
        <f>VLOOKUP(C575,'S:\Risk Management\2. Derivatives Market\IMRManager\Instrument Mapping\[RiskFactorMapping.xlsx]Mapping'!$A:$B,2,FALSE)</f>
        <v>0</v>
      </c>
    </row>
    <row r="576" spans="1:24">
      <c r="A576">
        <v>29112086</v>
      </c>
      <c r="B576">
        <v>1000145</v>
      </c>
      <c r="C576" t="s">
        <v>62</v>
      </c>
      <c r="D576" t="s">
        <v>109</v>
      </c>
      <c r="E576" t="s">
        <v>119</v>
      </c>
      <c r="F576" t="s">
        <v>121</v>
      </c>
      <c r="G576">
        <v>44295</v>
      </c>
      <c r="H576" t="s">
        <v>149</v>
      </c>
      <c r="I576" t="s">
        <v>278</v>
      </c>
      <c r="J576" t="s">
        <v>377</v>
      </c>
      <c r="K576">
        <v>147004445</v>
      </c>
      <c r="L576">
        <v>998022558.511269</v>
      </c>
      <c r="M576">
        <v>3280</v>
      </c>
      <c r="N576">
        <v>222.681293</v>
      </c>
      <c r="O576">
        <v>219.965667</v>
      </c>
      <c r="P576">
        <v>223.971215</v>
      </c>
      <c r="Q576">
        <v>222.681293</v>
      </c>
      <c r="S576" t="s">
        <v>379</v>
      </c>
      <c r="T576" t="s">
        <v>954</v>
      </c>
      <c r="U576">
        <f>L576*M576</f>
        <v>0</v>
      </c>
      <c r="V576">
        <f>SUMIF(D:D,D576,U:U)</f>
        <v>0</v>
      </c>
      <c r="W576">
        <f>U576/V576</f>
        <v>0</v>
      </c>
      <c r="X576">
        <f>VLOOKUP(C576,'S:\Risk Management\2. Derivatives Market\IMRManager\Instrument Mapping\[RiskFactorMapping.xlsx]Mapping'!$A:$B,2,FALSE)</f>
        <v>0</v>
      </c>
    </row>
    <row r="577" spans="1:24">
      <c r="A577">
        <v>29112087</v>
      </c>
      <c r="B577">
        <v>1000145</v>
      </c>
      <c r="C577" t="s">
        <v>62</v>
      </c>
      <c r="D577" t="s">
        <v>109</v>
      </c>
      <c r="E577" t="s">
        <v>119</v>
      </c>
      <c r="F577" t="s">
        <v>121</v>
      </c>
      <c r="G577">
        <v>44414</v>
      </c>
      <c r="H577" t="s">
        <v>231</v>
      </c>
      <c r="I577" t="s">
        <v>360</v>
      </c>
      <c r="J577" t="s">
        <v>377</v>
      </c>
      <c r="K577">
        <v>147004445</v>
      </c>
      <c r="L577">
        <v>194603977.723744</v>
      </c>
      <c r="M577">
        <v>767</v>
      </c>
      <c r="N577">
        <v>10.153519</v>
      </c>
      <c r="O577">
        <v>9.703428000000001</v>
      </c>
      <c r="P577">
        <v>10.153519</v>
      </c>
      <c r="Q577">
        <v>10.153519</v>
      </c>
      <c r="S577" t="s">
        <v>379</v>
      </c>
      <c r="T577" t="s">
        <v>955</v>
      </c>
      <c r="U577">
        <f>L577*M577</f>
        <v>0</v>
      </c>
      <c r="V577">
        <f>SUMIF(D:D,D577,U:U)</f>
        <v>0</v>
      </c>
      <c r="W577">
        <f>U577/V577</f>
        <v>0</v>
      </c>
      <c r="X577">
        <f>VLOOKUP(C577,'S:\Risk Management\2. Derivatives Market\IMRManager\Instrument Mapping\[RiskFactorMapping.xlsx]Mapping'!$A:$B,2,FALSE)</f>
        <v>0</v>
      </c>
    </row>
    <row r="578" spans="1:24">
      <c r="A578">
        <v>29112088</v>
      </c>
      <c r="B578">
        <v>1000145</v>
      </c>
      <c r="C578" t="s">
        <v>62</v>
      </c>
      <c r="D578" t="s">
        <v>109</v>
      </c>
      <c r="E578" t="s">
        <v>119</v>
      </c>
      <c r="F578" t="s">
        <v>121</v>
      </c>
      <c r="G578">
        <v>48586</v>
      </c>
      <c r="H578" t="s">
        <v>232</v>
      </c>
      <c r="I578" t="s">
        <v>361</v>
      </c>
      <c r="J578" t="s">
        <v>377</v>
      </c>
      <c r="K578">
        <v>147004445</v>
      </c>
      <c r="L578">
        <v>443890711.02024</v>
      </c>
      <c r="M578">
        <v>2135</v>
      </c>
      <c r="N578">
        <v>64.46789099999999</v>
      </c>
      <c r="O578">
        <v>62.958105</v>
      </c>
      <c r="P578">
        <v>64.800045</v>
      </c>
      <c r="Q578">
        <v>64.46789099999999</v>
      </c>
      <c r="S578" t="s">
        <v>379</v>
      </c>
      <c r="T578" t="s">
        <v>956</v>
      </c>
      <c r="U578">
        <f>L578*M578</f>
        <v>0</v>
      </c>
      <c r="V578">
        <f>SUMIF(D:D,D578,U:U)</f>
        <v>0</v>
      </c>
      <c r="W578">
        <f>U578/V578</f>
        <v>0</v>
      </c>
      <c r="X578">
        <f>VLOOKUP(C578,'S:\Risk Management\2. Derivatives Market\IMRManager\Instrument Mapping\[RiskFactorMapping.xlsx]Mapping'!$A:$B,2,FALSE)</f>
        <v>0</v>
      </c>
    </row>
    <row r="579" spans="1:24">
      <c r="A579">
        <v>29112089</v>
      </c>
      <c r="B579">
        <v>1000145</v>
      </c>
      <c r="C579" t="s">
        <v>62</v>
      </c>
      <c r="D579" t="s">
        <v>109</v>
      </c>
      <c r="E579" t="s">
        <v>119</v>
      </c>
      <c r="F579" t="s">
        <v>121</v>
      </c>
      <c r="G579">
        <v>50845</v>
      </c>
      <c r="H579" t="s">
        <v>233</v>
      </c>
      <c r="I579" t="s">
        <v>362</v>
      </c>
      <c r="J579" t="s">
        <v>377</v>
      </c>
      <c r="K579">
        <v>147004445</v>
      </c>
      <c r="L579">
        <v>225701638.021566</v>
      </c>
      <c r="M579">
        <v>4608</v>
      </c>
      <c r="N579">
        <v>70.748414</v>
      </c>
      <c r="O579">
        <v>69.96539199999999</v>
      </c>
      <c r="P579">
        <v>71.40861</v>
      </c>
      <c r="Q579">
        <v>70.748414</v>
      </c>
      <c r="S579" t="s">
        <v>379</v>
      </c>
      <c r="T579" t="s">
        <v>957</v>
      </c>
      <c r="U579">
        <f>L579*M579</f>
        <v>0</v>
      </c>
      <c r="V579">
        <f>SUMIF(D:D,D579,U:U)</f>
        <v>0</v>
      </c>
      <c r="W579">
        <f>U579/V579</f>
        <v>0</v>
      </c>
      <c r="X579">
        <f>VLOOKUP(C579,'S:\Risk Management\2. Derivatives Market\IMRManager\Instrument Mapping\[RiskFactorMapping.xlsx]Mapping'!$A:$B,2,FALSE)</f>
        <v>0</v>
      </c>
    </row>
    <row r="580" spans="1:24">
      <c r="A580">
        <v>29112090</v>
      </c>
      <c r="B580">
        <v>1000145</v>
      </c>
      <c r="C580" t="s">
        <v>62</v>
      </c>
      <c r="D580" t="s">
        <v>109</v>
      </c>
      <c r="E580" t="s">
        <v>119</v>
      </c>
      <c r="F580" t="s">
        <v>121</v>
      </c>
      <c r="G580">
        <v>55253</v>
      </c>
      <c r="H580" t="s">
        <v>234</v>
      </c>
      <c r="I580" t="s">
        <v>363</v>
      </c>
      <c r="J580" t="s">
        <v>377</v>
      </c>
      <c r="K580">
        <v>147004445</v>
      </c>
      <c r="L580">
        <v>427771199.95912</v>
      </c>
      <c r="M580">
        <v>1700</v>
      </c>
      <c r="N580">
        <v>49.468642</v>
      </c>
      <c r="O580">
        <v>49.468642</v>
      </c>
      <c r="P580">
        <v>50.108825</v>
      </c>
      <c r="Q580">
        <v>49.468642</v>
      </c>
      <c r="S580" t="s">
        <v>379</v>
      </c>
      <c r="T580" t="s">
        <v>958</v>
      </c>
      <c r="U580">
        <f>L580*M580</f>
        <v>0</v>
      </c>
      <c r="V580">
        <f>SUMIF(D:D,D580,U:U)</f>
        <v>0</v>
      </c>
      <c r="W580">
        <f>U580/V580</f>
        <v>0</v>
      </c>
      <c r="X580">
        <f>VLOOKUP(C580,'S:\Risk Management\2. Derivatives Market\IMRManager\Instrument Mapping\[RiskFactorMapping.xlsx]Mapping'!$A:$B,2,FALSE)</f>
        <v>0</v>
      </c>
    </row>
    <row r="581" spans="1:24">
      <c r="A581">
        <v>29112091</v>
      </c>
      <c r="B581">
        <v>1000145</v>
      </c>
      <c r="C581" t="s">
        <v>62</v>
      </c>
      <c r="D581" t="s">
        <v>109</v>
      </c>
      <c r="E581" t="s">
        <v>119</v>
      </c>
      <c r="F581" t="s">
        <v>121</v>
      </c>
      <c r="G581">
        <v>56806</v>
      </c>
      <c r="H581" t="s">
        <v>235</v>
      </c>
      <c r="I581" t="s">
        <v>364</v>
      </c>
      <c r="J581" t="s">
        <v>377</v>
      </c>
      <c r="K581">
        <v>147004445</v>
      </c>
      <c r="L581">
        <v>1079703156.04343</v>
      </c>
      <c r="M581">
        <v>791</v>
      </c>
      <c r="N581">
        <v>58.096555</v>
      </c>
      <c r="O581">
        <v>57.435533</v>
      </c>
      <c r="P581">
        <v>59.271707</v>
      </c>
      <c r="Q581">
        <v>58.096555</v>
      </c>
      <c r="S581" t="s">
        <v>379</v>
      </c>
      <c r="T581" t="s">
        <v>959</v>
      </c>
      <c r="U581">
        <f>L581*M581</f>
        <v>0</v>
      </c>
      <c r="V581">
        <f>SUMIF(D:D,D581,U:U)</f>
        <v>0</v>
      </c>
      <c r="W581">
        <f>U581/V581</f>
        <v>0</v>
      </c>
      <c r="X581">
        <f>VLOOKUP(C581,'S:\Risk Management\2. Derivatives Market\IMRManager\Instrument Mapping\[RiskFactorMapping.xlsx]Mapping'!$A:$B,2,FALSE)</f>
        <v>0</v>
      </c>
    </row>
    <row r="582" spans="1:24">
      <c r="A582">
        <v>29112092</v>
      </c>
      <c r="B582">
        <v>1000145</v>
      </c>
      <c r="C582" t="s">
        <v>62</v>
      </c>
      <c r="D582" t="s">
        <v>109</v>
      </c>
      <c r="E582" t="s">
        <v>119</v>
      </c>
      <c r="F582" t="s">
        <v>121</v>
      </c>
      <c r="G582">
        <v>59560</v>
      </c>
      <c r="H582" t="s">
        <v>196</v>
      </c>
      <c r="I582" t="s">
        <v>325</v>
      </c>
      <c r="J582" t="s">
        <v>377</v>
      </c>
      <c r="K582">
        <v>147004445</v>
      </c>
      <c r="L582">
        <v>335113903.017432</v>
      </c>
      <c r="M582">
        <v>44174</v>
      </c>
      <c r="N582">
        <v>1006.998227</v>
      </c>
      <c r="O582">
        <v>980.440683</v>
      </c>
      <c r="P582">
        <v>1020.653136</v>
      </c>
      <c r="Q582">
        <v>1006.998227</v>
      </c>
      <c r="S582" t="s">
        <v>379</v>
      </c>
      <c r="T582" t="s">
        <v>960</v>
      </c>
      <c r="U582">
        <f>L582*M582</f>
        <v>0</v>
      </c>
      <c r="V582">
        <f>SUMIF(D:D,D582,U:U)</f>
        <v>0</v>
      </c>
      <c r="W582">
        <f>U582/V582</f>
        <v>0</v>
      </c>
      <c r="X582">
        <f>VLOOKUP(C582,'S:\Risk Management\2. Derivatives Market\IMRManager\Instrument Mapping\[RiskFactorMapping.xlsx]Mapping'!$A:$B,2,FALSE)</f>
        <v>0</v>
      </c>
    </row>
    <row r="583" spans="1:24">
      <c r="A583">
        <v>29112093</v>
      </c>
      <c r="B583">
        <v>1000145</v>
      </c>
      <c r="C583" t="s">
        <v>62</v>
      </c>
      <c r="D583" t="s">
        <v>109</v>
      </c>
      <c r="E583" t="s">
        <v>119</v>
      </c>
      <c r="F583" t="s">
        <v>121</v>
      </c>
      <c r="G583">
        <v>62540</v>
      </c>
      <c r="H583" t="s">
        <v>236</v>
      </c>
      <c r="I583" t="s">
        <v>365</v>
      </c>
      <c r="J583" t="s">
        <v>377</v>
      </c>
      <c r="K583">
        <v>147004445</v>
      </c>
      <c r="L583">
        <v>150895471.066137</v>
      </c>
      <c r="M583">
        <v>8053</v>
      </c>
      <c r="N583">
        <v>82.661529</v>
      </c>
      <c r="O583">
        <v>82.404912</v>
      </c>
      <c r="P583">
        <v>83.47243899999999</v>
      </c>
      <c r="Q583">
        <v>82.661529</v>
      </c>
      <c r="S583" t="s">
        <v>379</v>
      </c>
      <c r="T583" t="s">
        <v>961</v>
      </c>
      <c r="U583">
        <f>L583*M583</f>
        <v>0</v>
      </c>
      <c r="V583">
        <f>SUMIF(D:D,D583,U:U)</f>
        <v>0</v>
      </c>
      <c r="W583">
        <f>U583/V583</f>
        <v>0</v>
      </c>
      <c r="X583">
        <f>VLOOKUP(C583,'S:\Risk Management\2. Derivatives Market\IMRManager\Instrument Mapping\[RiskFactorMapping.xlsx]Mapping'!$A:$B,2,FALSE)</f>
        <v>0</v>
      </c>
    </row>
    <row r="584" spans="1:24">
      <c r="A584">
        <v>29112094</v>
      </c>
      <c r="B584">
        <v>1000145</v>
      </c>
      <c r="C584" t="s">
        <v>62</v>
      </c>
      <c r="D584" t="s">
        <v>109</v>
      </c>
      <c r="E584" t="s">
        <v>119</v>
      </c>
      <c r="F584" t="s">
        <v>121</v>
      </c>
      <c r="G584">
        <v>64379</v>
      </c>
      <c r="H584" t="s">
        <v>237</v>
      </c>
      <c r="I584" t="s">
        <v>366</v>
      </c>
      <c r="J584" t="s">
        <v>377</v>
      </c>
      <c r="K584">
        <v>147004445</v>
      </c>
      <c r="L584">
        <v>500539926.233578</v>
      </c>
      <c r="M584">
        <v>3250</v>
      </c>
      <c r="N584">
        <v>110.660242</v>
      </c>
      <c r="O584">
        <v>109.80901</v>
      </c>
      <c r="P584">
        <v>113.384187</v>
      </c>
      <c r="Q584">
        <v>110.660242</v>
      </c>
      <c r="S584" t="s">
        <v>379</v>
      </c>
      <c r="T584" t="s">
        <v>962</v>
      </c>
      <c r="U584">
        <f>L584*M584</f>
        <v>0</v>
      </c>
      <c r="V584">
        <f>SUMIF(D:D,D584,U:U)</f>
        <v>0</v>
      </c>
      <c r="W584">
        <f>U584/V584</f>
        <v>0</v>
      </c>
      <c r="X584">
        <f>VLOOKUP(C584,'S:\Risk Management\2. Derivatives Market\IMRManager\Instrument Mapping\[RiskFactorMapping.xlsx]Mapping'!$A:$B,2,FALSE)</f>
        <v>0</v>
      </c>
    </row>
    <row r="585" spans="1:24">
      <c r="A585">
        <v>29112095</v>
      </c>
      <c r="B585">
        <v>1000145</v>
      </c>
      <c r="C585" t="s">
        <v>62</v>
      </c>
      <c r="D585" t="s">
        <v>109</v>
      </c>
      <c r="E585" t="s">
        <v>119</v>
      </c>
      <c r="F585" t="s">
        <v>121</v>
      </c>
      <c r="G585">
        <v>64732</v>
      </c>
      <c r="H585" t="s">
        <v>197</v>
      </c>
      <c r="I585" t="s">
        <v>326</v>
      </c>
      <c r="J585" t="s">
        <v>377</v>
      </c>
      <c r="K585">
        <v>147004445</v>
      </c>
      <c r="L585">
        <v>91520817.25985999</v>
      </c>
      <c r="M585">
        <v>132920</v>
      </c>
      <c r="N585">
        <v>827.522394</v>
      </c>
      <c r="O585">
        <v>808.982207</v>
      </c>
      <c r="P585">
        <v>830.17455</v>
      </c>
      <c r="Q585">
        <v>827.522394</v>
      </c>
      <c r="S585" t="s">
        <v>379</v>
      </c>
      <c r="T585" t="s">
        <v>963</v>
      </c>
      <c r="U585">
        <f>L585*M585</f>
        <v>0</v>
      </c>
      <c r="V585">
        <f>SUMIF(D:D,D585,U:U)</f>
        <v>0</v>
      </c>
      <c r="W585">
        <f>U585/V585</f>
        <v>0</v>
      </c>
      <c r="X585">
        <f>VLOOKUP(C585,'S:\Risk Management\2. Derivatives Market\IMRManager\Instrument Mapping\[RiskFactorMapping.xlsx]Mapping'!$A:$B,2,FALSE)</f>
        <v>0</v>
      </c>
    </row>
    <row r="586" spans="1:24">
      <c r="A586">
        <v>29112096</v>
      </c>
      <c r="B586">
        <v>1000145</v>
      </c>
      <c r="C586" t="s">
        <v>62</v>
      </c>
      <c r="D586" t="s">
        <v>109</v>
      </c>
      <c r="E586" t="s">
        <v>119</v>
      </c>
      <c r="F586" t="s">
        <v>121</v>
      </c>
      <c r="G586">
        <v>69094</v>
      </c>
      <c r="H586" t="s">
        <v>160</v>
      </c>
      <c r="I586" t="s">
        <v>289</v>
      </c>
      <c r="J586" t="s">
        <v>377</v>
      </c>
      <c r="K586">
        <v>147004445</v>
      </c>
      <c r="L586">
        <v>601366341.399328</v>
      </c>
      <c r="M586">
        <v>14691</v>
      </c>
      <c r="N586">
        <v>600.9799850000001</v>
      </c>
      <c r="O586">
        <v>598.075514</v>
      </c>
      <c r="P586">
        <v>607.811627</v>
      </c>
      <c r="Q586">
        <v>600.9799850000001</v>
      </c>
      <c r="S586" t="s">
        <v>379</v>
      </c>
      <c r="T586" t="s">
        <v>964</v>
      </c>
      <c r="U586">
        <f>L586*M586</f>
        <v>0</v>
      </c>
      <c r="V586">
        <f>SUMIF(D:D,D586,U:U)</f>
        <v>0</v>
      </c>
      <c r="W586">
        <f>U586/V586</f>
        <v>0</v>
      </c>
      <c r="X586">
        <f>VLOOKUP(C586,'S:\Risk Management\2. Derivatives Market\IMRManager\Instrument Mapping\[RiskFactorMapping.xlsx]Mapping'!$A:$B,2,FALSE)</f>
        <v>0</v>
      </c>
    </row>
    <row r="587" spans="1:24">
      <c r="A587">
        <v>29112097</v>
      </c>
      <c r="B587">
        <v>1000145</v>
      </c>
      <c r="C587" t="s">
        <v>62</v>
      </c>
      <c r="D587" t="s">
        <v>109</v>
      </c>
      <c r="E587" t="s">
        <v>119</v>
      </c>
      <c r="F587" t="s">
        <v>121</v>
      </c>
      <c r="G587">
        <v>71713</v>
      </c>
      <c r="H587" t="s">
        <v>176</v>
      </c>
      <c r="I587" t="s">
        <v>305</v>
      </c>
      <c r="J587" t="s">
        <v>377</v>
      </c>
      <c r="K587">
        <v>147004445</v>
      </c>
      <c r="L587">
        <v>3638165090.24682</v>
      </c>
      <c r="M587">
        <v>2199</v>
      </c>
      <c r="N587">
        <v>544.223341</v>
      </c>
      <c r="O587">
        <v>544.223341</v>
      </c>
      <c r="P587">
        <v>556.102705</v>
      </c>
      <c r="Q587">
        <v>544.223341</v>
      </c>
      <c r="S587" t="s">
        <v>379</v>
      </c>
      <c r="T587" t="s">
        <v>965</v>
      </c>
      <c r="U587">
        <f>L587*M587</f>
        <v>0</v>
      </c>
      <c r="V587">
        <f>SUMIF(D:D,D587,U:U)</f>
        <v>0</v>
      </c>
      <c r="W587">
        <f>U587/V587</f>
        <v>0</v>
      </c>
      <c r="X587">
        <f>VLOOKUP(C587,'S:\Risk Management\2. Derivatives Market\IMRManager\Instrument Mapping\[RiskFactorMapping.xlsx]Mapping'!$A:$B,2,FALSE)</f>
        <v>0</v>
      </c>
    </row>
    <row r="588" spans="1:24">
      <c r="A588">
        <v>29112098</v>
      </c>
      <c r="B588">
        <v>1000145</v>
      </c>
      <c r="C588" t="s">
        <v>62</v>
      </c>
      <c r="D588" t="s">
        <v>109</v>
      </c>
      <c r="E588" t="s">
        <v>119</v>
      </c>
      <c r="F588" t="s">
        <v>121</v>
      </c>
      <c r="G588">
        <v>75498</v>
      </c>
      <c r="H588" t="s">
        <v>157</v>
      </c>
      <c r="I588" t="s">
        <v>286</v>
      </c>
      <c r="J588" t="s">
        <v>377</v>
      </c>
      <c r="K588">
        <v>147004445</v>
      </c>
      <c r="L588">
        <v>4048116892.51523</v>
      </c>
      <c r="M588">
        <v>1312</v>
      </c>
      <c r="N588">
        <v>361.290392</v>
      </c>
      <c r="O588">
        <v>359.913523</v>
      </c>
      <c r="P588">
        <v>375.885202</v>
      </c>
      <c r="Q588">
        <v>361.290392</v>
      </c>
      <c r="S588" t="s">
        <v>379</v>
      </c>
      <c r="T588" t="s">
        <v>966</v>
      </c>
      <c r="U588">
        <f>L588*M588</f>
        <v>0</v>
      </c>
      <c r="V588">
        <f>SUMIF(D:D,D588,U:U)</f>
        <v>0</v>
      </c>
      <c r="W588">
        <f>U588/V588</f>
        <v>0</v>
      </c>
      <c r="X588">
        <f>VLOOKUP(C588,'S:\Risk Management\2. Derivatives Market\IMRManager\Instrument Mapping\[RiskFactorMapping.xlsx]Mapping'!$A:$B,2,FALSE)</f>
        <v>0</v>
      </c>
    </row>
    <row r="589" spans="1:24">
      <c r="A589">
        <v>29112099</v>
      </c>
      <c r="B589">
        <v>1000145</v>
      </c>
      <c r="C589" t="s">
        <v>62</v>
      </c>
      <c r="D589" t="s">
        <v>109</v>
      </c>
      <c r="E589" t="s">
        <v>119</v>
      </c>
      <c r="F589" t="s">
        <v>121</v>
      </c>
      <c r="G589">
        <v>76105</v>
      </c>
      <c r="H589" t="s">
        <v>150</v>
      </c>
      <c r="I589" t="s">
        <v>279</v>
      </c>
      <c r="J589" t="s">
        <v>377</v>
      </c>
      <c r="K589">
        <v>147004445</v>
      </c>
      <c r="L589">
        <v>642416229.73017</v>
      </c>
      <c r="M589">
        <v>4466</v>
      </c>
      <c r="N589">
        <v>195.166267</v>
      </c>
      <c r="O589">
        <v>194.335958</v>
      </c>
      <c r="P589">
        <v>197.963097</v>
      </c>
      <c r="Q589">
        <v>195.166267</v>
      </c>
      <c r="S589" t="s">
        <v>379</v>
      </c>
      <c r="T589" t="s">
        <v>967</v>
      </c>
      <c r="U589">
        <f>L589*M589</f>
        <v>0</v>
      </c>
      <c r="V589">
        <f>SUMIF(D:D,D589,U:U)</f>
        <v>0</v>
      </c>
      <c r="W589">
        <f>U589/V589</f>
        <v>0</v>
      </c>
      <c r="X589">
        <f>VLOOKUP(C589,'S:\Risk Management\2. Derivatives Market\IMRManager\Instrument Mapping\[RiskFactorMapping.xlsx]Mapping'!$A:$B,2,FALSE)</f>
        <v>0</v>
      </c>
    </row>
    <row r="590" spans="1:24">
      <c r="A590">
        <v>29112100</v>
      </c>
      <c r="B590">
        <v>1000145</v>
      </c>
      <c r="C590" t="s">
        <v>62</v>
      </c>
      <c r="D590" t="s">
        <v>109</v>
      </c>
      <c r="E590" t="s">
        <v>119</v>
      </c>
      <c r="F590" t="s">
        <v>121</v>
      </c>
      <c r="G590">
        <v>79915</v>
      </c>
      <c r="H590" t="s">
        <v>181</v>
      </c>
      <c r="I590" t="s">
        <v>310</v>
      </c>
      <c r="J590" t="s">
        <v>377</v>
      </c>
      <c r="K590">
        <v>147004445</v>
      </c>
      <c r="L590">
        <v>154195340.70215</v>
      </c>
      <c r="M590">
        <v>11289</v>
      </c>
      <c r="N590">
        <v>118.412147</v>
      </c>
      <c r="O590">
        <v>117.426166</v>
      </c>
      <c r="P590">
        <v>118.485571</v>
      </c>
      <c r="Q590">
        <v>118.412147</v>
      </c>
      <c r="S590" t="s">
        <v>379</v>
      </c>
      <c r="T590" t="s">
        <v>968</v>
      </c>
      <c r="U590">
        <f>L590*M590</f>
        <v>0</v>
      </c>
      <c r="V590">
        <f>SUMIF(D:D,D590,U:U)</f>
        <v>0</v>
      </c>
      <c r="W590">
        <f>U590/V590</f>
        <v>0</v>
      </c>
      <c r="X590">
        <f>VLOOKUP(C590,'S:\Risk Management\2. Derivatives Market\IMRManager\Instrument Mapping\[RiskFactorMapping.xlsx]Mapping'!$A:$B,2,FALSE)</f>
        <v>0</v>
      </c>
    </row>
    <row r="591" spans="1:24">
      <c r="A591">
        <v>29112101</v>
      </c>
      <c r="B591">
        <v>1000145</v>
      </c>
      <c r="C591" t="s">
        <v>62</v>
      </c>
      <c r="D591" t="s">
        <v>109</v>
      </c>
      <c r="E591" t="s">
        <v>119</v>
      </c>
      <c r="F591" t="s">
        <v>121</v>
      </c>
      <c r="G591">
        <v>84927</v>
      </c>
      <c r="H591" t="s">
        <v>126</v>
      </c>
      <c r="I591" t="s">
        <v>255</v>
      </c>
      <c r="J591" t="s">
        <v>377</v>
      </c>
      <c r="K591">
        <v>147004445</v>
      </c>
      <c r="L591">
        <v>697489661.90969</v>
      </c>
      <c r="M591">
        <v>979</v>
      </c>
      <c r="N591">
        <v>46.450457</v>
      </c>
      <c r="O591">
        <v>45.975989</v>
      </c>
      <c r="P591">
        <v>46.545351</v>
      </c>
      <c r="Q591">
        <v>46.450457</v>
      </c>
      <c r="S591" t="s">
        <v>379</v>
      </c>
      <c r="T591" t="s">
        <v>969</v>
      </c>
      <c r="U591">
        <f>L591*M591</f>
        <v>0</v>
      </c>
      <c r="V591">
        <f>SUMIF(D:D,D591,U:U)</f>
        <v>0</v>
      </c>
      <c r="W591">
        <f>U591/V591</f>
        <v>0</v>
      </c>
      <c r="X591">
        <f>VLOOKUP(C591,'S:\Risk Management\2. Derivatives Market\IMRManager\Instrument Mapping\[RiskFactorMapping.xlsx]Mapping'!$A:$B,2,FALSE)</f>
        <v>0</v>
      </c>
    </row>
    <row r="592" spans="1:24">
      <c r="A592">
        <v>29112102</v>
      </c>
      <c r="B592">
        <v>1000145</v>
      </c>
      <c r="C592" t="s">
        <v>62</v>
      </c>
      <c r="D592" t="s">
        <v>109</v>
      </c>
      <c r="E592" t="s">
        <v>119</v>
      </c>
      <c r="F592" t="s">
        <v>121</v>
      </c>
      <c r="G592">
        <v>86791</v>
      </c>
      <c r="H592" t="s">
        <v>170</v>
      </c>
      <c r="I592" t="s">
        <v>299</v>
      </c>
      <c r="J592" t="s">
        <v>377</v>
      </c>
      <c r="K592">
        <v>147004445</v>
      </c>
      <c r="L592">
        <v>233848428.174598</v>
      </c>
      <c r="M592">
        <v>73200</v>
      </c>
      <c r="N592">
        <v>1164.434513</v>
      </c>
      <c r="O592">
        <v>1131.903522</v>
      </c>
      <c r="P592">
        <v>1167.01154</v>
      </c>
      <c r="Q592">
        <v>1164.434513</v>
      </c>
      <c r="S592" t="s">
        <v>379</v>
      </c>
      <c r="T592" t="s">
        <v>970</v>
      </c>
      <c r="U592">
        <f>L592*M592</f>
        <v>0</v>
      </c>
      <c r="V592">
        <f>SUMIF(D:D,D592,U:U)</f>
        <v>0</v>
      </c>
      <c r="W592">
        <f>U592/V592</f>
        <v>0</v>
      </c>
      <c r="X592">
        <f>VLOOKUP(C592,'S:\Risk Management\2. Derivatives Market\IMRManager\Instrument Mapping\[RiskFactorMapping.xlsx]Mapping'!$A:$B,2,FALSE)</f>
        <v>0</v>
      </c>
    </row>
    <row r="593" spans="1:24">
      <c r="A593">
        <v>29112103</v>
      </c>
      <c r="B593">
        <v>1000145</v>
      </c>
      <c r="C593" t="s">
        <v>62</v>
      </c>
      <c r="D593" t="s">
        <v>109</v>
      </c>
      <c r="E593" t="s">
        <v>119</v>
      </c>
      <c r="F593" t="s">
        <v>121</v>
      </c>
      <c r="G593">
        <v>88812</v>
      </c>
      <c r="H593" t="s">
        <v>124</v>
      </c>
      <c r="I593" t="s">
        <v>253</v>
      </c>
      <c r="J593" t="s">
        <v>377</v>
      </c>
      <c r="K593">
        <v>147004445</v>
      </c>
      <c r="L593">
        <v>2822681303.6025</v>
      </c>
      <c r="M593">
        <v>3478</v>
      </c>
      <c r="N593">
        <v>667.822362</v>
      </c>
      <c r="O593">
        <v>663.598069</v>
      </c>
      <c r="P593">
        <v>697.008388</v>
      </c>
      <c r="Q593">
        <v>667.822362</v>
      </c>
      <c r="S593" t="s">
        <v>379</v>
      </c>
      <c r="T593" t="s">
        <v>971</v>
      </c>
      <c r="U593">
        <f>L593*M593</f>
        <v>0</v>
      </c>
      <c r="V593">
        <f>SUMIF(D:D,D593,U:U)</f>
        <v>0</v>
      </c>
      <c r="W593">
        <f>U593/V593</f>
        <v>0</v>
      </c>
      <c r="X593">
        <f>VLOOKUP(C593,'S:\Risk Management\2. Derivatives Market\IMRManager\Instrument Mapping\[RiskFactorMapping.xlsx]Mapping'!$A:$B,2,FALSE)</f>
        <v>0</v>
      </c>
    </row>
    <row r="594" spans="1:24">
      <c r="A594">
        <v>29112104</v>
      </c>
      <c r="B594">
        <v>1000145</v>
      </c>
      <c r="C594" t="s">
        <v>62</v>
      </c>
      <c r="D594" t="s">
        <v>109</v>
      </c>
      <c r="E594" t="s">
        <v>119</v>
      </c>
      <c r="F594" t="s">
        <v>121</v>
      </c>
      <c r="G594">
        <v>90044</v>
      </c>
      <c r="H594" t="s">
        <v>151</v>
      </c>
      <c r="I594" t="s">
        <v>280</v>
      </c>
      <c r="J594" t="s">
        <v>377</v>
      </c>
      <c r="K594">
        <v>147004445</v>
      </c>
      <c r="L594">
        <v>266820316.752612</v>
      </c>
      <c r="M594">
        <v>4498</v>
      </c>
      <c r="N594">
        <v>81.640918</v>
      </c>
      <c r="O594">
        <v>81.640918</v>
      </c>
      <c r="P594">
        <v>83.41966600000001</v>
      </c>
      <c r="Q594">
        <v>81.640918</v>
      </c>
      <c r="S594" t="s">
        <v>379</v>
      </c>
      <c r="T594" t="s">
        <v>972</v>
      </c>
      <c r="U594">
        <f>L594*M594</f>
        <v>0</v>
      </c>
      <c r="V594">
        <f>SUMIF(D:D,D594,U:U)</f>
        <v>0</v>
      </c>
      <c r="W594">
        <f>U594/V594</f>
        <v>0</v>
      </c>
      <c r="X594">
        <f>VLOOKUP(C594,'S:\Risk Management\2. Derivatives Market\IMRManager\Instrument Mapping\[RiskFactorMapping.xlsx]Mapping'!$A:$B,2,FALSE)</f>
        <v>0</v>
      </c>
    </row>
    <row r="595" spans="1:24">
      <c r="A595">
        <v>29112105</v>
      </c>
      <c r="B595">
        <v>1000145</v>
      </c>
      <c r="C595" t="s">
        <v>62</v>
      </c>
      <c r="D595" t="s">
        <v>109</v>
      </c>
      <c r="E595" t="s">
        <v>119</v>
      </c>
      <c r="F595" t="s">
        <v>121</v>
      </c>
      <c r="G595">
        <v>90045</v>
      </c>
      <c r="H595" t="s">
        <v>128</v>
      </c>
      <c r="I595" t="s">
        <v>257</v>
      </c>
      <c r="J595" t="s">
        <v>377</v>
      </c>
      <c r="K595">
        <v>147004445</v>
      </c>
      <c r="L595">
        <v>198358108.396784</v>
      </c>
      <c r="M595">
        <v>4668</v>
      </c>
      <c r="N595">
        <v>62.986915</v>
      </c>
      <c r="O595">
        <v>62.986915</v>
      </c>
      <c r="P595">
        <v>64.754542</v>
      </c>
      <c r="Q595">
        <v>62.986915</v>
      </c>
      <c r="S595" t="s">
        <v>379</v>
      </c>
      <c r="T595" t="s">
        <v>973</v>
      </c>
      <c r="U595">
        <f>L595*M595</f>
        <v>0</v>
      </c>
      <c r="V595">
        <f>SUMIF(D:D,D595,U:U)</f>
        <v>0</v>
      </c>
      <c r="W595">
        <f>U595/V595</f>
        <v>0</v>
      </c>
      <c r="X595">
        <f>VLOOKUP(C595,'S:\Risk Management\2. Derivatives Market\IMRManager\Instrument Mapping\[RiskFactorMapping.xlsx]Mapping'!$A:$B,2,FALSE)</f>
        <v>0</v>
      </c>
    </row>
    <row r="596" spans="1:24">
      <c r="A596">
        <v>29112106</v>
      </c>
      <c r="B596">
        <v>1000145</v>
      </c>
      <c r="C596" t="s">
        <v>62</v>
      </c>
      <c r="D596" t="s">
        <v>109</v>
      </c>
      <c r="E596" t="s">
        <v>119</v>
      </c>
      <c r="F596" t="s">
        <v>121</v>
      </c>
      <c r="G596">
        <v>94691</v>
      </c>
      <c r="H596" t="s">
        <v>238</v>
      </c>
      <c r="I596" t="s">
        <v>367</v>
      </c>
      <c r="J596" t="s">
        <v>377</v>
      </c>
      <c r="K596">
        <v>147004445</v>
      </c>
      <c r="L596">
        <v>153268750.293711</v>
      </c>
      <c r="M596">
        <v>8767</v>
      </c>
      <c r="N596">
        <v>91.405884</v>
      </c>
      <c r="O596">
        <v>90.37369700000001</v>
      </c>
      <c r="P596">
        <v>92.05230400000001</v>
      </c>
      <c r="Q596">
        <v>91.405884</v>
      </c>
      <c r="S596" t="s">
        <v>379</v>
      </c>
      <c r="T596" t="s">
        <v>974</v>
      </c>
      <c r="U596">
        <f>L596*M596</f>
        <v>0</v>
      </c>
      <c r="V596">
        <f>SUMIF(D:D,D596,U:U)</f>
        <v>0</v>
      </c>
      <c r="W596">
        <f>U596/V596</f>
        <v>0</v>
      </c>
      <c r="X596">
        <f>VLOOKUP(C596,'S:\Risk Management\2. Derivatives Market\IMRManager\Instrument Mapping\[RiskFactorMapping.xlsx]Mapping'!$A:$B,2,FALSE)</f>
        <v>0</v>
      </c>
    </row>
    <row r="597" spans="1:24">
      <c r="A597">
        <v>29112107</v>
      </c>
      <c r="B597">
        <v>1000145</v>
      </c>
      <c r="C597" t="s">
        <v>62</v>
      </c>
      <c r="D597" t="s">
        <v>109</v>
      </c>
      <c r="E597" t="s">
        <v>119</v>
      </c>
      <c r="F597" t="s">
        <v>121</v>
      </c>
      <c r="G597">
        <v>95943</v>
      </c>
      <c r="H597" t="s">
        <v>239</v>
      </c>
      <c r="I597" t="s">
        <v>368</v>
      </c>
      <c r="J597" t="s">
        <v>377</v>
      </c>
      <c r="K597">
        <v>147004445</v>
      </c>
      <c r="L597">
        <v>5529437.3005</v>
      </c>
      <c r="M597">
        <v>93800</v>
      </c>
      <c r="N597">
        <v>35.282009</v>
      </c>
      <c r="O597">
        <v>33.856435</v>
      </c>
      <c r="P597">
        <v>35.319623</v>
      </c>
      <c r="Q597">
        <v>35.282009</v>
      </c>
      <c r="S597" t="s">
        <v>379</v>
      </c>
      <c r="T597" t="s">
        <v>975</v>
      </c>
      <c r="U597">
        <f>L597*M597</f>
        <v>0</v>
      </c>
      <c r="V597">
        <f>SUMIF(D:D,D597,U:U)</f>
        <v>0</v>
      </c>
      <c r="W597">
        <f>U597/V597</f>
        <v>0</v>
      </c>
      <c r="X597">
        <f>VLOOKUP(C597,'S:\Risk Management\2. Derivatives Market\IMRManager\Instrument Mapping\[RiskFactorMapping.xlsx]Mapping'!$A:$B,2,FALSE)</f>
        <v>0</v>
      </c>
    </row>
    <row r="598" spans="1:24">
      <c r="A598">
        <v>29112108</v>
      </c>
      <c r="B598">
        <v>1000145</v>
      </c>
      <c r="C598" t="s">
        <v>62</v>
      </c>
      <c r="D598" t="s">
        <v>109</v>
      </c>
      <c r="E598" t="s">
        <v>119</v>
      </c>
      <c r="F598" t="s">
        <v>121</v>
      </c>
      <c r="G598">
        <v>96313</v>
      </c>
      <c r="H598" t="s">
        <v>155</v>
      </c>
      <c r="I598" t="s">
        <v>284</v>
      </c>
      <c r="J598" t="s">
        <v>377</v>
      </c>
      <c r="K598">
        <v>147004445</v>
      </c>
      <c r="L598">
        <v>108637155.784515</v>
      </c>
      <c r="M598">
        <v>9166</v>
      </c>
      <c r="N598">
        <v>67.73728300000001</v>
      </c>
      <c r="O598">
        <v>67.271709</v>
      </c>
      <c r="P598">
        <v>70.205562</v>
      </c>
      <c r="Q598">
        <v>67.73728300000001</v>
      </c>
      <c r="S598" t="s">
        <v>379</v>
      </c>
      <c r="T598" t="s">
        <v>976</v>
      </c>
      <c r="U598">
        <f>L598*M598</f>
        <v>0</v>
      </c>
      <c r="V598">
        <f>SUMIF(D:D,D598,U:U)</f>
        <v>0</v>
      </c>
      <c r="W598">
        <f>U598/V598</f>
        <v>0</v>
      </c>
      <c r="X598">
        <f>VLOOKUP(C598,'S:\Risk Management\2. Derivatives Market\IMRManager\Instrument Mapping\[RiskFactorMapping.xlsx]Mapping'!$A:$B,2,FALSE)</f>
        <v>0</v>
      </c>
    </row>
    <row r="599" spans="1:24">
      <c r="A599">
        <v>29112109</v>
      </c>
      <c r="B599">
        <v>1000145</v>
      </c>
      <c r="C599" t="s">
        <v>62</v>
      </c>
      <c r="D599" t="s">
        <v>109</v>
      </c>
      <c r="E599" t="s">
        <v>119</v>
      </c>
      <c r="F599" t="s">
        <v>121</v>
      </c>
      <c r="G599">
        <v>99768</v>
      </c>
      <c r="H599" t="s">
        <v>166</v>
      </c>
      <c r="I599" t="s">
        <v>295</v>
      </c>
      <c r="J599" t="s">
        <v>377</v>
      </c>
      <c r="K599">
        <v>147004445</v>
      </c>
      <c r="L599">
        <v>126994141.516352</v>
      </c>
      <c r="M599">
        <v>65680</v>
      </c>
      <c r="N599">
        <v>567.396122</v>
      </c>
      <c r="O599">
        <v>562.800283</v>
      </c>
      <c r="P599">
        <v>577.088852</v>
      </c>
      <c r="Q599">
        <v>567.396122</v>
      </c>
      <c r="S599" t="s">
        <v>379</v>
      </c>
      <c r="T599" t="s">
        <v>977</v>
      </c>
      <c r="U599">
        <f>L599*M599</f>
        <v>0</v>
      </c>
      <c r="V599">
        <f>SUMIF(D:D,D599,U:U)</f>
        <v>0</v>
      </c>
      <c r="W599">
        <f>U599/V599</f>
        <v>0</v>
      </c>
      <c r="X599">
        <f>VLOOKUP(C599,'S:\Risk Management\2. Derivatives Market\IMRManager\Instrument Mapping\[RiskFactorMapping.xlsx]Mapping'!$A:$B,2,FALSE)</f>
        <v>0</v>
      </c>
    </row>
    <row r="600" spans="1:24">
      <c r="A600">
        <v>29112110</v>
      </c>
      <c r="B600">
        <v>1000145</v>
      </c>
      <c r="C600" t="s">
        <v>62</v>
      </c>
      <c r="D600" t="s">
        <v>109</v>
      </c>
      <c r="E600" t="s">
        <v>119</v>
      </c>
      <c r="F600" t="s">
        <v>121</v>
      </c>
      <c r="G600">
        <v>107742</v>
      </c>
      <c r="H600" t="s">
        <v>240</v>
      </c>
      <c r="I600" t="s">
        <v>369</v>
      </c>
      <c r="J600" t="s">
        <v>377</v>
      </c>
      <c r="K600">
        <v>147004445</v>
      </c>
      <c r="L600">
        <v>66475886.861513</v>
      </c>
      <c r="M600">
        <v>19430</v>
      </c>
      <c r="N600">
        <v>87.86309</v>
      </c>
      <c r="O600">
        <v>87.356622</v>
      </c>
      <c r="P600">
        <v>88.075625</v>
      </c>
      <c r="Q600">
        <v>87.86309</v>
      </c>
      <c r="S600" t="s">
        <v>379</v>
      </c>
      <c r="T600" t="s">
        <v>978</v>
      </c>
      <c r="U600">
        <f>L600*M600</f>
        <v>0</v>
      </c>
      <c r="V600">
        <f>SUMIF(D:D,D600,U:U)</f>
        <v>0</v>
      </c>
      <c r="W600">
        <f>U600/V600</f>
        <v>0</v>
      </c>
      <c r="X600">
        <f>VLOOKUP(C600,'S:\Risk Management\2. Derivatives Market\IMRManager\Instrument Mapping\[RiskFactorMapping.xlsx]Mapping'!$A:$B,2,FALSE)</f>
        <v>0</v>
      </c>
    </row>
    <row r="601" spans="1:24">
      <c r="A601">
        <v>29112111</v>
      </c>
      <c r="B601">
        <v>1000145</v>
      </c>
      <c r="C601" t="s">
        <v>62</v>
      </c>
      <c r="D601" t="s">
        <v>109</v>
      </c>
      <c r="E601" t="s">
        <v>119</v>
      </c>
      <c r="F601" t="s">
        <v>121</v>
      </c>
      <c r="G601">
        <v>112103</v>
      </c>
      <c r="H601" t="s">
        <v>241</v>
      </c>
      <c r="I601" t="s">
        <v>370</v>
      </c>
      <c r="J601" t="s">
        <v>377</v>
      </c>
      <c r="K601">
        <v>147004445</v>
      </c>
      <c r="L601">
        <v>48557837.130264</v>
      </c>
      <c r="M601">
        <v>2055</v>
      </c>
      <c r="N601">
        <v>6.787982</v>
      </c>
      <c r="O601">
        <v>6.603005</v>
      </c>
      <c r="P601">
        <v>6.804497</v>
      </c>
      <c r="Q601">
        <v>6.787982</v>
      </c>
      <c r="S601" t="s">
        <v>379</v>
      </c>
      <c r="T601" t="s">
        <v>979</v>
      </c>
      <c r="U601">
        <f>L601*M601</f>
        <v>0</v>
      </c>
      <c r="V601">
        <f>SUMIF(D:D,D601,U:U)</f>
        <v>0</v>
      </c>
      <c r="W601">
        <f>U601/V601</f>
        <v>0</v>
      </c>
      <c r="X601">
        <f>VLOOKUP(C601,'S:\Risk Management\2. Derivatives Market\IMRManager\Instrument Mapping\[RiskFactorMapping.xlsx]Mapping'!$A:$B,2,FALSE)</f>
        <v>0</v>
      </c>
    </row>
    <row r="602" spans="1:24">
      <c r="A602">
        <v>29112112</v>
      </c>
      <c r="B602">
        <v>1000145</v>
      </c>
      <c r="C602" t="s">
        <v>62</v>
      </c>
      <c r="D602" t="s">
        <v>109</v>
      </c>
      <c r="E602" t="s">
        <v>119</v>
      </c>
      <c r="F602" t="s">
        <v>121</v>
      </c>
      <c r="G602">
        <v>114459</v>
      </c>
      <c r="H602" t="s">
        <v>182</v>
      </c>
      <c r="I602" t="s">
        <v>311</v>
      </c>
      <c r="J602" t="s">
        <v>377</v>
      </c>
      <c r="K602">
        <v>147004445</v>
      </c>
      <c r="L602">
        <v>359671722.5172</v>
      </c>
      <c r="M602">
        <v>3421</v>
      </c>
      <c r="N602">
        <v>83.70066300000001</v>
      </c>
      <c r="O602">
        <v>82.819861</v>
      </c>
      <c r="P602">
        <v>86.71007</v>
      </c>
      <c r="Q602">
        <v>83.70066300000001</v>
      </c>
      <c r="S602" t="s">
        <v>379</v>
      </c>
      <c r="T602" t="s">
        <v>980</v>
      </c>
      <c r="U602">
        <f>L602*M602</f>
        <v>0</v>
      </c>
      <c r="V602">
        <f>SUMIF(D:D,D602,U:U)</f>
        <v>0</v>
      </c>
      <c r="W602">
        <f>U602/V602</f>
        <v>0</v>
      </c>
      <c r="X602">
        <f>VLOOKUP(C602,'S:\Risk Management\2. Derivatives Market\IMRManager\Instrument Mapping\[RiskFactorMapping.xlsx]Mapping'!$A:$B,2,FALSE)</f>
        <v>0</v>
      </c>
    </row>
    <row r="603" spans="1:24">
      <c r="A603">
        <v>29112113</v>
      </c>
      <c r="B603">
        <v>1000145</v>
      </c>
      <c r="C603" t="s">
        <v>62</v>
      </c>
      <c r="D603" t="s">
        <v>109</v>
      </c>
      <c r="E603" t="s">
        <v>119</v>
      </c>
      <c r="F603" t="s">
        <v>121</v>
      </c>
      <c r="G603">
        <v>118726</v>
      </c>
      <c r="H603" t="s">
        <v>152</v>
      </c>
      <c r="I603" t="s">
        <v>281</v>
      </c>
      <c r="J603" t="s">
        <v>377</v>
      </c>
      <c r="K603">
        <v>147004445</v>
      </c>
      <c r="L603">
        <v>210896490.551004</v>
      </c>
      <c r="M603">
        <v>8137</v>
      </c>
      <c r="N603">
        <v>116.735568</v>
      </c>
      <c r="O603">
        <v>114.784476</v>
      </c>
      <c r="P603">
        <v>119.002278</v>
      </c>
      <c r="Q603">
        <v>116.735568</v>
      </c>
      <c r="S603" t="s">
        <v>379</v>
      </c>
      <c r="T603" t="s">
        <v>981</v>
      </c>
      <c r="U603">
        <f>L603*M603</f>
        <v>0</v>
      </c>
      <c r="V603">
        <f>SUMIF(D:D,D603,U:U)</f>
        <v>0</v>
      </c>
      <c r="W603">
        <f>U603/V603</f>
        <v>0</v>
      </c>
      <c r="X603">
        <f>VLOOKUP(C603,'S:\Risk Management\2. Derivatives Market\IMRManager\Instrument Mapping\[RiskFactorMapping.xlsx]Mapping'!$A:$B,2,FALSE)</f>
        <v>0</v>
      </c>
    </row>
    <row r="604" spans="1:24">
      <c r="A604">
        <v>29112114</v>
      </c>
      <c r="B604">
        <v>1000145</v>
      </c>
      <c r="C604" t="s">
        <v>62</v>
      </c>
      <c r="D604" t="s">
        <v>109</v>
      </c>
      <c r="E604" t="s">
        <v>119</v>
      </c>
      <c r="F604" t="s">
        <v>121</v>
      </c>
      <c r="G604">
        <v>122912</v>
      </c>
      <c r="H604" t="s">
        <v>242</v>
      </c>
      <c r="I604" t="s">
        <v>371</v>
      </c>
      <c r="J604" t="s">
        <v>377</v>
      </c>
      <c r="K604">
        <v>147004445</v>
      </c>
      <c r="L604">
        <v>29091668.041122</v>
      </c>
      <c r="M604">
        <v>8204</v>
      </c>
      <c r="N604">
        <v>16.23543</v>
      </c>
      <c r="O604">
        <v>16.059302</v>
      </c>
      <c r="P604">
        <v>18.455829</v>
      </c>
      <c r="Q604">
        <v>16.23543</v>
      </c>
      <c r="S604" t="s">
        <v>379</v>
      </c>
      <c r="T604" t="s">
        <v>982</v>
      </c>
      <c r="U604">
        <f>L604*M604</f>
        <v>0</v>
      </c>
      <c r="V604">
        <f>SUMIF(D:D,D604,U:U)</f>
        <v>0</v>
      </c>
      <c r="W604">
        <f>U604/V604</f>
        <v>0</v>
      </c>
      <c r="X604">
        <f>VLOOKUP(C604,'S:\Risk Management\2. Derivatives Market\IMRManager\Instrument Mapping\[RiskFactorMapping.xlsx]Mapping'!$A:$B,2,FALSE)</f>
        <v>0</v>
      </c>
    </row>
    <row r="605" spans="1:24">
      <c r="A605">
        <v>29112115</v>
      </c>
      <c r="B605">
        <v>1000145</v>
      </c>
      <c r="C605" t="s">
        <v>62</v>
      </c>
      <c r="D605" t="s">
        <v>109</v>
      </c>
      <c r="E605" t="s">
        <v>119</v>
      </c>
      <c r="F605" t="s">
        <v>121</v>
      </c>
      <c r="G605">
        <v>123869</v>
      </c>
      <c r="H605" t="s">
        <v>243</v>
      </c>
      <c r="I605" t="s">
        <v>372</v>
      </c>
      <c r="J605" t="s">
        <v>377</v>
      </c>
      <c r="K605">
        <v>147004445</v>
      </c>
      <c r="L605">
        <v>387447545.582001</v>
      </c>
      <c r="M605">
        <v>1563</v>
      </c>
      <c r="N605">
        <v>41.194707</v>
      </c>
      <c r="O605">
        <v>41.168351</v>
      </c>
      <c r="P605">
        <v>42.407091</v>
      </c>
      <c r="Q605">
        <v>41.194707</v>
      </c>
      <c r="S605" t="s">
        <v>379</v>
      </c>
      <c r="T605" t="s">
        <v>983</v>
      </c>
      <c r="U605">
        <f>L605*M605</f>
        <v>0</v>
      </c>
      <c r="V605">
        <f>SUMIF(D:D,D605,U:U)</f>
        <v>0</v>
      </c>
      <c r="W605">
        <f>U605/V605</f>
        <v>0</v>
      </c>
      <c r="X605">
        <f>VLOOKUP(C605,'S:\Risk Management\2. Derivatives Market\IMRManager\Instrument Mapping\[RiskFactorMapping.xlsx]Mapping'!$A:$B,2,FALSE)</f>
        <v>0</v>
      </c>
    </row>
    <row r="606" spans="1:24">
      <c r="A606">
        <v>29111718</v>
      </c>
      <c r="B606">
        <v>1000164</v>
      </c>
      <c r="C606" t="s">
        <v>63</v>
      </c>
      <c r="D606" t="s">
        <v>110</v>
      </c>
      <c r="E606" t="s">
        <v>119</v>
      </c>
      <c r="F606" t="s">
        <v>121</v>
      </c>
      <c r="G606">
        <v>2218</v>
      </c>
      <c r="H606" t="s">
        <v>141</v>
      </c>
      <c r="I606" t="s">
        <v>270</v>
      </c>
      <c r="J606" t="s">
        <v>377</v>
      </c>
      <c r="K606">
        <v>1553658</v>
      </c>
      <c r="L606">
        <v>540118013.32328</v>
      </c>
      <c r="M606">
        <v>4638</v>
      </c>
      <c r="N606">
        <v>16123.672943</v>
      </c>
      <c r="O606">
        <v>15894.228697</v>
      </c>
      <c r="P606">
        <v>16346.164333</v>
      </c>
      <c r="Q606">
        <v>16123.672943</v>
      </c>
      <c r="S606" t="s">
        <v>379</v>
      </c>
      <c r="T606" t="s">
        <v>984</v>
      </c>
      <c r="U606">
        <f>L606*M606</f>
        <v>0</v>
      </c>
      <c r="V606">
        <f>SUMIF(D:D,D606,U:U)</f>
        <v>0</v>
      </c>
      <c r="W606">
        <f>U606/V606</f>
        <v>0</v>
      </c>
      <c r="X606">
        <f>VLOOKUP(C606,'S:\Risk Management\2. Derivatives Market\IMRManager\Instrument Mapping\[RiskFactorMapping.xlsx]Mapping'!$A:$B,2,FALSE)</f>
        <v>0</v>
      </c>
    </row>
    <row r="607" spans="1:24">
      <c r="A607">
        <v>29111879</v>
      </c>
      <c r="B607">
        <v>1000177</v>
      </c>
      <c r="C607" t="s">
        <v>64</v>
      </c>
      <c r="D607" t="s">
        <v>111</v>
      </c>
      <c r="E607" t="s">
        <v>119</v>
      </c>
      <c r="F607" t="s">
        <v>121</v>
      </c>
      <c r="G607">
        <v>193</v>
      </c>
      <c r="H607" t="s">
        <v>190</v>
      </c>
      <c r="I607" t="s">
        <v>319</v>
      </c>
      <c r="J607" t="s">
        <v>377</v>
      </c>
      <c r="K607">
        <v>103411278</v>
      </c>
      <c r="L607">
        <v>244862284.621999</v>
      </c>
      <c r="M607">
        <v>13308</v>
      </c>
      <c r="N607">
        <v>315.113336</v>
      </c>
      <c r="O607">
        <v>312.840201</v>
      </c>
      <c r="P607">
        <v>317.078651</v>
      </c>
      <c r="Q607">
        <v>315.113336</v>
      </c>
      <c r="S607" t="s">
        <v>379</v>
      </c>
      <c r="T607" t="s">
        <v>985</v>
      </c>
      <c r="U607">
        <f>L607*M607</f>
        <v>0</v>
      </c>
      <c r="V607">
        <f>SUMIF(D:D,D607,U:U)</f>
        <v>0</v>
      </c>
      <c r="W607">
        <f>U607/V607</f>
        <v>0</v>
      </c>
      <c r="X607">
        <f>VLOOKUP(C607,'S:\Risk Management\2. Derivatives Market\IMRManager\Instrument Mapping\[RiskFactorMapping.xlsx]Mapping'!$A:$B,2,FALSE)</f>
        <v>0</v>
      </c>
    </row>
    <row r="608" spans="1:24">
      <c r="A608">
        <v>29111880</v>
      </c>
      <c r="B608">
        <v>1000177</v>
      </c>
      <c r="C608" t="s">
        <v>64</v>
      </c>
      <c r="D608" t="s">
        <v>111</v>
      </c>
      <c r="E608" t="s">
        <v>119</v>
      </c>
      <c r="F608" t="s">
        <v>121</v>
      </c>
      <c r="G608">
        <v>201</v>
      </c>
      <c r="H608" t="s">
        <v>156</v>
      </c>
      <c r="I608" t="s">
        <v>285</v>
      </c>
      <c r="J608" t="s">
        <v>377</v>
      </c>
      <c r="K608">
        <v>103411278</v>
      </c>
      <c r="L608">
        <v>444590907.525072</v>
      </c>
      <c r="M608">
        <v>27011</v>
      </c>
      <c r="N608">
        <v>1161.27034</v>
      </c>
      <c r="O608">
        <v>1161.27034</v>
      </c>
      <c r="P608">
        <v>1181.218859</v>
      </c>
      <c r="Q608">
        <v>1161.27034</v>
      </c>
      <c r="S608" t="s">
        <v>379</v>
      </c>
      <c r="T608" t="s">
        <v>986</v>
      </c>
      <c r="U608">
        <f>L608*M608</f>
        <v>0</v>
      </c>
      <c r="V608">
        <f>SUMIF(D:D,D608,U:U)</f>
        <v>0</v>
      </c>
      <c r="W608">
        <f>U608/V608</f>
        <v>0</v>
      </c>
      <c r="X608">
        <f>VLOOKUP(C608,'S:\Risk Management\2. Derivatives Market\IMRManager\Instrument Mapping\[RiskFactorMapping.xlsx]Mapping'!$A:$B,2,FALSE)</f>
        <v>0</v>
      </c>
    </row>
    <row r="609" spans="1:24">
      <c r="A609">
        <v>29111881</v>
      </c>
      <c r="B609">
        <v>1000177</v>
      </c>
      <c r="C609" t="s">
        <v>64</v>
      </c>
      <c r="D609" t="s">
        <v>111</v>
      </c>
      <c r="E609" t="s">
        <v>119</v>
      </c>
      <c r="F609" t="s">
        <v>121</v>
      </c>
      <c r="G609">
        <v>209</v>
      </c>
      <c r="H609" t="s">
        <v>177</v>
      </c>
      <c r="I609" t="s">
        <v>306</v>
      </c>
      <c r="J609" t="s">
        <v>377</v>
      </c>
      <c r="K609">
        <v>103411278</v>
      </c>
      <c r="L609">
        <v>1284985392.67533</v>
      </c>
      <c r="M609">
        <v>32305</v>
      </c>
      <c r="N609">
        <v>4014.209466</v>
      </c>
      <c r="O609">
        <v>4002.901834</v>
      </c>
      <c r="P609">
        <v>4050.244778</v>
      </c>
      <c r="Q609">
        <v>4014.209466</v>
      </c>
      <c r="S609" t="s">
        <v>379</v>
      </c>
      <c r="T609" t="s">
        <v>987</v>
      </c>
      <c r="U609">
        <f>L609*M609</f>
        <v>0</v>
      </c>
      <c r="V609">
        <f>SUMIF(D:D,D609,U:U)</f>
        <v>0</v>
      </c>
      <c r="W609">
        <f>U609/V609</f>
        <v>0</v>
      </c>
      <c r="X609">
        <f>VLOOKUP(C609,'S:\Risk Management\2. Derivatives Market\IMRManager\Instrument Mapping\[RiskFactorMapping.xlsx]Mapping'!$A:$B,2,FALSE)</f>
        <v>0</v>
      </c>
    </row>
    <row r="610" spans="1:24">
      <c r="A610">
        <v>29111882</v>
      </c>
      <c r="B610">
        <v>1000177</v>
      </c>
      <c r="C610" t="s">
        <v>64</v>
      </c>
      <c r="D610" t="s">
        <v>111</v>
      </c>
      <c r="E610" t="s">
        <v>119</v>
      </c>
      <c r="F610" t="s">
        <v>121</v>
      </c>
      <c r="G610">
        <v>213</v>
      </c>
      <c r="H610" t="s">
        <v>171</v>
      </c>
      <c r="I610" t="s">
        <v>300</v>
      </c>
      <c r="J610" t="s">
        <v>377</v>
      </c>
      <c r="K610">
        <v>103411278</v>
      </c>
      <c r="L610">
        <v>828060648.099764</v>
      </c>
      <c r="M610">
        <v>21827</v>
      </c>
      <c r="N610">
        <v>1747.786132</v>
      </c>
      <c r="O610">
        <v>1723.603633</v>
      </c>
      <c r="P610">
        <v>1772.449079</v>
      </c>
      <c r="Q610">
        <v>1747.786132</v>
      </c>
      <c r="S610" t="s">
        <v>379</v>
      </c>
      <c r="T610" t="s">
        <v>988</v>
      </c>
      <c r="U610">
        <f>L610*M610</f>
        <v>0</v>
      </c>
      <c r="V610">
        <f>SUMIF(D:D,D610,U:U)</f>
        <v>0</v>
      </c>
      <c r="W610">
        <f>U610/V610</f>
        <v>0</v>
      </c>
      <c r="X610">
        <f>VLOOKUP(C610,'S:\Risk Management\2. Derivatives Market\IMRManager\Instrument Mapping\[RiskFactorMapping.xlsx]Mapping'!$A:$B,2,FALSE)</f>
        <v>0</v>
      </c>
    </row>
    <row r="611" spans="1:24">
      <c r="A611">
        <v>29111883</v>
      </c>
      <c r="B611">
        <v>1000177</v>
      </c>
      <c r="C611" t="s">
        <v>64</v>
      </c>
      <c r="D611" t="s">
        <v>111</v>
      </c>
      <c r="E611" t="s">
        <v>119</v>
      </c>
      <c r="F611" t="s">
        <v>121</v>
      </c>
      <c r="G611">
        <v>1172</v>
      </c>
      <c r="H611" t="s">
        <v>129</v>
      </c>
      <c r="I611" t="s">
        <v>258</v>
      </c>
      <c r="J611" t="s">
        <v>377</v>
      </c>
      <c r="K611">
        <v>103411278</v>
      </c>
      <c r="L611">
        <v>5094065805.51612</v>
      </c>
      <c r="M611">
        <v>9736</v>
      </c>
      <c r="N611">
        <v>4795.978315</v>
      </c>
      <c r="O611">
        <v>4783.663251</v>
      </c>
      <c r="P611">
        <v>4830.953095</v>
      </c>
      <c r="Q611">
        <v>4795.978315</v>
      </c>
      <c r="S611" t="s">
        <v>379</v>
      </c>
      <c r="T611" t="s">
        <v>989</v>
      </c>
      <c r="U611">
        <f>L611*M611</f>
        <v>0</v>
      </c>
      <c r="V611">
        <f>SUMIF(D:D,D611,U:U)</f>
        <v>0</v>
      </c>
      <c r="W611">
        <f>U611/V611</f>
        <v>0</v>
      </c>
      <c r="X611">
        <f>VLOOKUP(C611,'S:\Risk Management\2. Derivatives Market\IMRManager\Instrument Mapping\[RiskFactorMapping.xlsx]Mapping'!$A:$B,2,FALSE)</f>
        <v>0</v>
      </c>
    </row>
    <row r="612" spans="1:24">
      <c r="A612">
        <v>29111884</v>
      </c>
      <c r="B612">
        <v>1000177</v>
      </c>
      <c r="C612" t="s">
        <v>64</v>
      </c>
      <c r="D612" t="s">
        <v>111</v>
      </c>
      <c r="E612" t="s">
        <v>119</v>
      </c>
      <c r="F612" t="s">
        <v>121</v>
      </c>
      <c r="G612">
        <v>3983</v>
      </c>
      <c r="H612" t="s">
        <v>184</v>
      </c>
      <c r="I612" t="s">
        <v>313</v>
      </c>
      <c r="J612" t="s">
        <v>377</v>
      </c>
      <c r="K612">
        <v>103411278</v>
      </c>
      <c r="L612">
        <v>90097425.56266201</v>
      </c>
      <c r="M612">
        <v>479444</v>
      </c>
      <c r="N612">
        <v>4177.172058</v>
      </c>
      <c r="O612">
        <v>4154.127406</v>
      </c>
      <c r="P612">
        <v>4195.085028</v>
      </c>
      <c r="Q612">
        <v>4177.172058</v>
      </c>
      <c r="S612" t="s">
        <v>379</v>
      </c>
      <c r="T612" t="s">
        <v>990</v>
      </c>
      <c r="U612">
        <f>L612*M612</f>
        <v>0</v>
      </c>
      <c r="V612">
        <f>SUMIF(D:D,D612,U:U)</f>
        <v>0</v>
      </c>
      <c r="W612">
        <f>U612/V612</f>
        <v>0</v>
      </c>
      <c r="X612">
        <f>VLOOKUP(C612,'S:\Risk Management\2. Derivatives Market\IMRManager\Instrument Mapping\[RiskFactorMapping.xlsx]Mapping'!$A:$B,2,FALSE)</f>
        <v>0</v>
      </c>
    </row>
    <row r="613" spans="1:24">
      <c r="A613">
        <v>29111885</v>
      </c>
      <c r="B613">
        <v>1000177</v>
      </c>
      <c r="C613" t="s">
        <v>64</v>
      </c>
      <c r="D613" t="s">
        <v>111</v>
      </c>
      <c r="E613" t="s">
        <v>119</v>
      </c>
      <c r="F613" t="s">
        <v>121</v>
      </c>
      <c r="G613">
        <v>4430</v>
      </c>
      <c r="H613" t="s">
        <v>127</v>
      </c>
      <c r="I613" t="s">
        <v>256</v>
      </c>
      <c r="J613" t="s">
        <v>377</v>
      </c>
      <c r="K613">
        <v>103411278</v>
      </c>
      <c r="L613">
        <v>314619598.179348</v>
      </c>
      <c r="M613">
        <v>13380</v>
      </c>
      <c r="N613">
        <v>407.074576</v>
      </c>
      <c r="O613">
        <v>399.25558</v>
      </c>
      <c r="P613">
        <v>413.76788</v>
      </c>
      <c r="Q613">
        <v>407.074576</v>
      </c>
      <c r="S613" t="s">
        <v>379</v>
      </c>
      <c r="T613" t="s">
        <v>991</v>
      </c>
      <c r="U613">
        <f>L613*M613</f>
        <v>0</v>
      </c>
      <c r="V613">
        <f>SUMIF(D:D,D613,U:U)</f>
        <v>0</v>
      </c>
      <c r="W613">
        <f>U613/V613</f>
        <v>0</v>
      </c>
      <c r="X613">
        <f>VLOOKUP(C613,'S:\Risk Management\2. Derivatives Market\IMRManager\Instrument Mapping\[RiskFactorMapping.xlsx]Mapping'!$A:$B,2,FALSE)</f>
        <v>0</v>
      </c>
    </row>
    <row r="614" spans="1:24">
      <c r="A614">
        <v>29111719</v>
      </c>
      <c r="B614">
        <v>1000306</v>
      </c>
      <c r="C614" t="s">
        <v>65</v>
      </c>
      <c r="D614" t="s">
        <v>112</v>
      </c>
      <c r="E614" t="s">
        <v>119</v>
      </c>
      <c r="F614" t="s">
        <v>121</v>
      </c>
      <c r="G614">
        <v>61</v>
      </c>
      <c r="H614" t="s">
        <v>161</v>
      </c>
      <c r="I614" t="s">
        <v>290</v>
      </c>
      <c r="J614" t="s">
        <v>377</v>
      </c>
      <c r="K614">
        <v>157445090</v>
      </c>
      <c r="L614">
        <v>128413266.378553</v>
      </c>
      <c r="M614">
        <v>133197</v>
      </c>
      <c r="N614">
        <v>1086.363623</v>
      </c>
      <c r="O614">
        <v>1075.907545</v>
      </c>
      <c r="P614">
        <v>1113.996377</v>
      </c>
      <c r="Q614">
        <v>1086.363623</v>
      </c>
      <c r="S614" t="s">
        <v>379</v>
      </c>
      <c r="T614" t="s">
        <v>992</v>
      </c>
      <c r="U614">
        <f>L614*M614</f>
        <v>0</v>
      </c>
      <c r="V614">
        <f>SUMIF(D:D,D614,U:U)</f>
        <v>0</v>
      </c>
      <c r="W614">
        <f>U614/V614</f>
        <v>0</v>
      </c>
      <c r="X614">
        <f>VLOOKUP(C614,'S:\Risk Management\2. Derivatives Market\IMRManager\Instrument Mapping\[RiskFactorMapping.xlsx]Mapping'!$A:$B,2,FALSE)</f>
        <v>0</v>
      </c>
    </row>
    <row r="615" spans="1:24">
      <c r="A615">
        <v>29111720</v>
      </c>
      <c r="B615">
        <v>1000306</v>
      </c>
      <c r="C615" t="s">
        <v>65</v>
      </c>
      <c r="D615" t="s">
        <v>112</v>
      </c>
      <c r="E615" t="s">
        <v>119</v>
      </c>
      <c r="F615" t="s">
        <v>121</v>
      </c>
      <c r="G615">
        <v>67</v>
      </c>
      <c r="H615" t="s">
        <v>183</v>
      </c>
      <c r="I615" t="s">
        <v>312</v>
      </c>
      <c r="J615" t="s">
        <v>377</v>
      </c>
      <c r="K615">
        <v>157445090</v>
      </c>
      <c r="L615">
        <v>695353398.533909</v>
      </c>
      <c r="M615">
        <v>25279</v>
      </c>
      <c r="N615">
        <v>1116.442472</v>
      </c>
      <c r="O615">
        <v>1109.64109</v>
      </c>
      <c r="P615">
        <v>1169.837739</v>
      </c>
      <c r="Q615">
        <v>1116.442472</v>
      </c>
      <c r="S615" t="s">
        <v>379</v>
      </c>
      <c r="T615" t="s">
        <v>993</v>
      </c>
      <c r="U615">
        <f>L615*M615</f>
        <v>0</v>
      </c>
      <c r="V615">
        <f>SUMIF(D:D,D615,U:U)</f>
        <v>0</v>
      </c>
      <c r="W615">
        <f>U615/V615</f>
        <v>0</v>
      </c>
      <c r="X615">
        <f>VLOOKUP(C615,'S:\Risk Management\2. Derivatives Market\IMRManager\Instrument Mapping\[RiskFactorMapping.xlsx]Mapping'!$A:$B,2,FALSE)</f>
        <v>0</v>
      </c>
    </row>
    <row r="616" spans="1:24">
      <c r="A616">
        <v>29111721</v>
      </c>
      <c r="B616">
        <v>1000306</v>
      </c>
      <c r="C616" t="s">
        <v>65</v>
      </c>
      <c r="D616" t="s">
        <v>112</v>
      </c>
      <c r="E616" t="s">
        <v>119</v>
      </c>
      <c r="F616" t="s">
        <v>121</v>
      </c>
      <c r="G616">
        <v>79</v>
      </c>
      <c r="H616" t="s">
        <v>162</v>
      </c>
      <c r="I616" t="s">
        <v>291</v>
      </c>
      <c r="J616" t="s">
        <v>377</v>
      </c>
      <c r="K616">
        <v>157445090</v>
      </c>
      <c r="L616">
        <v>303067314.67775</v>
      </c>
      <c r="M616">
        <v>55236</v>
      </c>
      <c r="N616">
        <v>1063.242187</v>
      </c>
      <c r="O616">
        <v>1054.214369</v>
      </c>
      <c r="P616">
        <v>1097.332308</v>
      </c>
      <c r="Q616">
        <v>1063.242187</v>
      </c>
      <c r="S616" t="s">
        <v>379</v>
      </c>
      <c r="T616" t="s">
        <v>994</v>
      </c>
      <c r="U616">
        <f>L616*M616</f>
        <v>0</v>
      </c>
      <c r="V616">
        <f>SUMIF(D:D,D616,U:U)</f>
        <v>0</v>
      </c>
      <c r="W616">
        <f>U616/V616</f>
        <v>0</v>
      </c>
      <c r="X616">
        <f>VLOOKUP(C616,'S:\Risk Management\2. Derivatives Market\IMRManager\Instrument Mapping\[RiskFactorMapping.xlsx]Mapping'!$A:$B,2,FALSE)</f>
        <v>0</v>
      </c>
    </row>
    <row r="617" spans="1:24">
      <c r="A617">
        <v>29111722</v>
      </c>
      <c r="B617">
        <v>1000306</v>
      </c>
      <c r="C617" t="s">
        <v>65</v>
      </c>
      <c r="D617" t="s">
        <v>112</v>
      </c>
      <c r="E617" t="s">
        <v>119</v>
      </c>
      <c r="F617" t="s">
        <v>121</v>
      </c>
      <c r="G617">
        <v>101</v>
      </c>
      <c r="H617" t="s">
        <v>163</v>
      </c>
      <c r="I617" t="s">
        <v>292</v>
      </c>
      <c r="J617" t="s">
        <v>377</v>
      </c>
      <c r="K617">
        <v>157445090</v>
      </c>
      <c r="L617">
        <v>906483434.641133</v>
      </c>
      <c r="M617">
        <v>18023</v>
      </c>
      <c r="N617">
        <v>1037.666588</v>
      </c>
      <c r="O617">
        <v>1020.336641</v>
      </c>
      <c r="P617">
        <v>1058.508585</v>
      </c>
      <c r="Q617">
        <v>1037.666588</v>
      </c>
      <c r="S617" t="s">
        <v>379</v>
      </c>
      <c r="T617" t="s">
        <v>995</v>
      </c>
      <c r="U617">
        <f>L617*M617</f>
        <v>0</v>
      </c>
      <c r="V617">
        <f>SUMIF(D:D,D617,U:U)</f>
        <v>0</v>
      </c>
      <c r="W617">
        <f>U617/V617</f>
        <v>0</v>
      </c>
      <c r="X617">
        <f>VLOOKUP(C617,'S:\Risk Management\2. Derivatives Market\IMRManager\Instrument Mapping\[RiskFactorMapping.xlsx]Mapping'!$A:$B,2,FALSE)</f>
        <v>0</v>
      </c>
    </row>
    <row r="618" spans="1:24">
      <c r="A618">
        <v>29111723</v>
      </c>
      <c r="B618">
        <v>1000306</v>
      </c>
      <c r="C618" t="s">
        <v>65</v>
      </c>
      <c r="D618" t="s">
        <v>112</v>
      </c>
      <c r="E618" t="s">
        <v>119</v>
      </c>
      <c r="F618" t="s">
        <v>121</v>
      </c>
      <c r="G618">
        <v>105</v>
      </c>
      <c r="H618" t="s">
        <v>164</v>
      </c>
      <c r="I618" t="s">
        <v>293</v>
      </c>
      <c r="J618" t="s">
        <v>377</v>
      </c>
      <c r="K618">
        <v>157445090</v>
      </c>
      <c r="L618">
        <v>689163127.507491</v>
      </c>
      <c r="M618">
        <v>24241</v>
      </c>
      <c r="N618">
        <v>1061.068552</v>
      </c>
      <c r="O618">
        <v>1043.078404</v>
      </c>
      <c r="P618">
        <v>1081.772542</v>
      </c>
      <c r="Q618">
        <v>1061.068552</v>
      </c>
      <c r="S618" t="s">
        <v>379</v>
      </c>
      <c r="T618" t="s">
        <v>996</v>
      </c>
      <c r="U618">
        <f>L618*M618</f>
        <v>0</v>
      </c>
      <c r="V618">
        <f>SUMIF(D:D,D618,U:U)</f>
        <v>0</v>
      </c>
      <c r="W618">
        <f>U618/V618</f>
        <v>0</v>
      </c>
      <c r="X618">
        <f>VLOOKUP(C618,'S:\Risk Management\2. Derivatives Market\IMRManager\Instrument Mapping\[RiskFactorMapping.xlsx]Mapping'!$A:$B,2,FALSE)</f>
        <v>0</v>
      </c>
    </row>
    <row r="619" spans="1:24">
      <c r="A619">
        <v>29111724</v>
      </c>
      <c r="B619">
        <v>1000306</v>
      </c>
      <c r="C619" t="s">
        <v>65</v>
      </c>
      <c r="D619" t="s">
        <v>112</v>
      </c>
      <c r="E619" t="s">
        <v>119</v>
      </c>
      <c r="F619" t="s">
        <v>121</v>
      </c>
      <c r="G619">
        <v>106</v>
      </c>
      <c r="H619" t="s">
        <v>153</v>
      </c>
      <c r="I619" t="s">
        <v>282</v>
      </c>
      <c r="J619" t="s">
        <v>377</v>
      </c>
      <c r="K619">
        <v>157445090</v>
      </c>
      <c r="L619">
        <v>149524133.260329</v>
      </c>
      <c r="M619">
        <v>111370</v>
      </c>
      <c r="N619">
        <v>1057.6705</v>
      </c>
      <c r="O619">
        <v>1048.202084</v>
      </c>
      <c r="P619">
        <v>1104.746667</v>
      </c>
      <c r="Q619">
        <v>1057.6705</v>
      </c>
      <c r="S619" t="s">
        <v>379</v>
      </c>
      <c r="T619" t="s">
        <v>997</v>
      </c>
      <c r="U619">
        <f>L619*M619</f>
        <v>0</v>
      </c>
      <c r="V619">
        <f>SUMIF(D:D,D619,U:U)</f>
        <v>0</v>
      </c>
      <c r="W619">
        <f>U619/V619</f>
        <v>0</v>
      </c>
      <c r="X619">
        <f>VLOOKUP(C619,'S:\Risk Management\2. Derivatives Market\IMRManager\Instrument Mapping\[RiskFactorMapping.xlsx]Mapping'!$A:$B,2,FALSE)</f>
        <v>0</v>
      </c>
    </row>
    <row r="620" spans="1:24">
      <c r="A620">
        <v>29111725</v>
      </c>
      <c r="B620">
        <v>1000306</v>
      </c>
      <c r="C620" t="s">
        <v>65</v>
      </c>
      <c r="D620" t="s">
        <v>112</v>
      </c>
      <c r="E620" t="s">
        <v>119</v>
      </c>
      <c r="F620" t="s">
        <v>121</v>
      </c>
      <c r="G620">
        <v>119</v>
      </c>
      <c r="H620" t="s">
        <v>154</v>
      </c>
      <c r="I620" t="s">
        <v>283</v>
      </c>
      <c r="J620" t="s">
        <v>377</v>
      </c>
      <c r="K620">
        <v>157445090</v>
      </c>
      <c r="L620">
        <v>204345477.510499</v>
      </c>
      <c r="M620">
        <v>78753</v>
      </c>
      <c r="N620">
        <v>1022.122658</v>
      </c>
      <c r="O620">
        <v>1012.648104</v>
      </c>
      <c r="P620">
        <v>1050.286742</v>
      </c>
      <c r="Q620">
        <v>1022.122658</v>
      </c>
      <c r="S620" t="s">
        <v>379</v>
      </c>
      <c r="T620" t="s">
        <v>998</v>
      </c>
      <c r="U620">
        <f>L620*M620</f>
        <v>0</v>
      </c>
      <c r="V620">
        <f>SUMIF(D:D,D620,U:U)</f>
        <v>0</v>
      </c>
      <c r="W620">
        <f>U620/V620</f>
        <v>0</v>
      </c>
      <c r="X620">
        <f>VLOOKUP(C620,'S:\Risk Management\2. Derivatives Market\IMRManager\Instrument Mapping\[RiskFactorMapping.xlsx]Mapping'!$A:$B,2,FALSE)</f>
        <v>0</v>
      </c>
    </row>
    <row r="621" spans="1:24">
      <c r="A621">
        <v>29111726</v>
      </c>
      <c r="B621">
        <v>1000306</v>
      </c>
      <c r="C621" t="s">
        <v>65</v>
      </c>
      <c r="D621" t="s">
        <v>112</v>
      </c>
      <c r="E621" t="s">
        <v>119</v>
      </c>
      <c r="F621" t="s">
        <v>121</v>
      </c>
      <c r="G621">
        <v>193</v>
      </c>
      <c r="H621" t="s">
        <v>190</v>
      </c>
      <c r="I621" t="s">
        <v>319</v>
      </c>
      <c r="J621" t="s">
        <v>377</v>
      </c>
      <c r="K621">
        <v>157445090</v>
      </c>
      <c r="L621">
        <v>559248317.716722</v>
      </c>
      <c r="M621">
        <v>13308</v>
      </c>
      <c r="N621">
        <v>472.702998</v>
      </c>
      <c r="O621">
        <v>469.293057</v>
      </c>
      <c r="P621">
        <v>475.651176</v>
      </c>
      <c r="Q621">
        <v>472.702998</v>
      </c>
      <c r="S621" t="s">
        <v>379</v>
      </c>
      <c r="T621" t="s">
        <v>999</v>
      </c>
      <c r="U621">
        <f>L621*M621</f>
        <v>0</v>
      </c>
      <c r="V621">
        <f>SUMIF(D:D,D621,U:U)</f>
        <v>0</v>
      </c>
      <c r="W621">
        <f>U621/V621</f>
        <v>0</v>
      </c>
      <c r="X621">
        <f>VLOOKUP(C621,'S:\Risk Management\2. Derivatives Market\IMRManager\Instrument Mapping\[RiskFactorMapping.xlsx]Mapping'!$A:$B,2,FALSE)</f>
        <v>0</v>
      </c>
    </row>
    <row r="622" spans="1:24">
      <c r="A622">
        <v>29111727</v>
      </c>
      <c r="B622">
        <v>1000306</v>
      </c>
      <c r="C622" t="s">
        <v>65</v>
      </c>
      <c r="D622" t="s">
        <v>112</v>
      </c>
      <c r="E622" t="s">
        <v>119</v>
      </c>
      <c r="F622" t="s">
        <v>121</v>
      </c>
      <c r="G622">
        <v>201</v>
      </c>
      <c r="H622" t="s">
        <v>156</v>
      </c>
      <c r="I622" t="s">
        <v>285</v>
      </c>
      <c r="J622" t="s">
        <v>377</v>
      </c>
      <c r="K622">
        <v>157445090</v>
      </c>
      <c r="L622">
        <v>686491486.536741</v>
      </c>
      <c r="M622">
        <v>27011</v>
      </c>
      <c r="N622">
        <v>1177.732601</v>
      </c>
      <c r="O622">
        <v>1177.732601</v>
      </c>
      <c r="P622">
        <v>1197.963911</v>
      </c>
      <c r="Q622">
        <v>1177.732601</v>
      </c>
      <c r="S622" t="s">
        <v>379</v>
      </c>
      <c r="T622" t="s">
        <v>1000</v>
      </c>
      <c r="U622">
        <f>L622*M622</f>
        <v>0</v>
      </c>
      <c r="V622">
        <f>SUMIF(D:D,D622,U:U)</f>
        <v>0</v>
      </c>
      <c r="W622">
        <f>U622/V622</f>
        <v>0</v>
      </c>
      <c r="X622">
        <f>VLOOKUP(C622,'S:\Risk Management\2. Derivatives Market\IMRManager\Instrument Mapping\[RiskFactorMapping.xlsx]Mapping'!$A:$B,2,FALSE)</f>
        <v>0</v>
      </c>
    </row>
    <row r="623" spans="1:24">
      <c r="A623">
        <v>29111728</v>
      </c>
      <c r="B623">
        <v>1000306</v>
      </c>
      <c r="C623" t="s">
        <v>65</v>
      </c>
      <c r="D623" t="s">
        <v>112</v>
      </c>
      <c r="E623" t="s">
        <v>119</v>
      </c>
      <c r="F623" t="s">
        <v>121</v>
      </c>
      <c r="G623">
        <v>209</v>
      </c>
      <c r="H623" t="s">
        <v>177</v>
      </c>
      <c r="I623" t="s">
        <v>306</v>
      </c>
      <c r="J623" t="s">
        <v>377</v>
      </c>
      <c r="K623">
        <v>157445090</v>
      </c>
      <c r="L623">
        <v>557783889.281724</v>
      </c>
      <c r="M623">
        <v>32305</v>
      </c>
      <c r="N623">
        <v>1144.475737</v>
      </c>
      <c r="O623">
        <v>1141.251861</v>
      </c>
      <c r="P623">
        <v>1154.749625</v>
      </c>
      <c r="Q623">
        <v>1144.475737</v>
      </c>
      <c r="S623" t="s">
        <v>379</v>
      </c>
      <c r="T623" t="s">
        <v>1001</v>
      </c>
      <c r="U623">
        <f>L623*M623</f>
        <v>0</v>
      </c>
      <c r="V623">
        <f>SUMIF(D:D,D623,U:U)</f>
        <v>0</v>
      </c>
      <c r="W623">
        <f>U623/V623</f>
        <v>0</v>
      </c>
      <c r="X623">
        <f>VLOOKUP(C623,'S:\Risk Management\2. Derivatives Market\IMRManager\Instrument Mapping\[RiskFactorMapping.xlsx]Mapping'!$A:$B,2,FALSE)</f>
        <v>0</v>
      </c>
    </row>
    <row r="624" spans="1:24">
      <c r="A624">
        <v>29111729</v>
      </c>
      <c r="B624">
        <v>1000306</v>
      </c>
      <c r="C624" t="s">
        <v>65</v>
      </c>
      <c r="D624" t="s">
        <v>112</v>
      </c>
      <c r="E624" t="s">
        <v>119</v>
      </c>
      <c r="F624" t="s">
        <v>121</v>
      </c>
      <c r="G624">
        <v>213</v>
      </c>
      <c r="H624" t="s">
        <v>171</v>
      </c>
      <c r="I624" t="s">
        <v>300</v>
      </c>
      <c r="J624" t="s">
        <v>377</v>
      </c>
      <c r="K624">
        <v>157445090</v>
      </c>
      <c r="L624">
        <v>745128718.0712759</v>
      </c>
      <c r="M624">
        <v>21827</v>
      </c>
      <c r="N624">
        <v>1032.990265</v>
      </c>
      <c r="O624">
        <v>1018.697734</v>
      </c>
      <c r="P624">
        <v>1047.566753</v>
      </c>
      <c r="Q624">
        <v>1032.990265</v>
      </c>
      <c r="S624" t="s">
        <v>379</v>
      </c>
      <c r="T624" t="s">
        <v>1002</v>
      </c>
      <c r="U624">
        <f>L624*M624</f>
        <v>0</v>
      </c>
      <c r="V624">
        <f>SUMIF(D:D,D624,U:U)</f>
        <v>0</v>
      </c>
      <c r="W624">
        <f>U624/V624</f>
        <v>0</v>
      </c>
      <c r="X624">
        <f>VLOOKUP(C624,'S:\Risk Management\2. Derivatives Market\IMRManager\Instrument Mapping\[RiskFactorMapping.xlsx]Mapping'!$A:$B,2,FALSE)</f>
        <v>0</v>
      </c>
    </row>
    <row r="625" spans="1:24">
      <c r="A625">
        <v>29111730</v>
      </c>
      <c r="B625">
        <v>1000306</v>
      </c>
      <c r="C625" t="s">
        <v>65</v>
      </c>
      <c r="D625" t="s">
        <v>112</v>
      </c>
      <c r="E625" t="s">
        <v>119</v>
      </c>
      <c r="F625" t="s">
        <v>121</v>
      </c>
      <c r="G625">
        <v>264</v>
      </c>
      <c r="H625" t="s">
        <v>158</v>
      </c>
      <c r="I625" t="s">
        <v>287</v>
      </c>
      <c r="J625" t="s">
        <v>377</v>
      </c>
      <c r="K625">
        <v>157445090</v>
      </c>
      <c r="L625">
        <v>10538066915.038</v>
      </c>
      <c r="M625">
        <v>1742</v>
      </c>
      <c r="N625">
        <v>1165.950145</v>
      </c>
      <c r="O625">
        <v>1163.942195</v>
      </c>
      <c r="P625">
        <v>1173.981949</v>
      </c>
      <c r="Q625">
        <v>1165.950145</v>
      </c>
      <c r="S625" t="s">
        <v>379</v>
      </c>
      <c r="T625" t="s">
        <v>1003</v>
      </c>
      <c r="U625">
        <f>L625*M625</f>
        <v>0</v>
      </c>
      <c r="V625">
        <f>SUMIF(D:D,D625,U:U)</f>
        <v>0</v>
      </c>
      <c r="W625">
        <f>U625/V625</f>
        <v>0</v>
      </c>
      <c r="X625">
        <f>VLOOKUP(C625,'S:\Risk Management\2. Derivatives Market\IMRManager\Instrument Mapping\[RiskFactorMapping.xlsx]Mapping'!$A:$B,2,FALSE)</f>
        <v>0</v>
      </c>
    </row>
    <row r="626" spans="1:24">
      <c r="A626">
        <v>29111731</v>
      </c>
      <c r="B626">
        <v>1000306</v>
      </c>
      <c r="C626" t="s">
        <v>65</v>
      </c>
      <c r="D626" t="s">
        <v>112</v>
      </c>
      <c r="E626" t="s">
        <v>119</v>
      </c>
      <c r="F626" t="s">
        <v>121</v>
      </c>
      <c r="G626">
        <v>356</v>
      </c>
      <c r="H626" t="s">
        <v>167</v>
      </c>
      <c r="I626" t="s">
        <v>296</v>
      </c>
      <c r="J626" t="s">
        <v>377</v>
      </c>
      <c r="K626">
        <v>157445090</v>
      </c>
      <c r="L626">
        <v>49045440.414617</v>
      </c>
      <c r="M626">
        <v>373012</v>
      </c>
      <c r="N626">
        <v>1161.963057</v>
      </c>
      <c r="O626">
        <v>1133.889936</v>
      </c>
      <c r="P626">
        <v>1171.697689</v>
      </c>
      <c r="Q626">
        <v>1161.963057</v>
      </c>
      <c r="S626" t="s">
        <v>379</v>
      </c>
      <c r="T626" t="s">
        <v>1004</v>
      </c>
      <c r="U626">
        <f>L626*M626</f>
        <v>0</v>
      </c>
      <c r="V626">
        <f>SUMIF(D:D,D626,U:U)</f>
        <v>0</v>
      </c>
      <c r="W626">
        <f>U626/V626</f>
        <v>0</v>
      </c>
      <c r="X626">
        <f>VLOOKUP(C626,'S:\Risk Management\2. Derivatives Market\IMRManager\Instrument Mapping\[RiskFactorMapping.xlsx]Mapping'!$A:$B,2,FALSE)</f>
        <v>0</v>
      </c>
    </row>
    <row r="627" spans="1:24">
      <c r="A627">
        <v>29111732</v>
      </c>
      <c r="B627">
        <v>1000306</v>
      </c>
      <c r="C627" t="s">
        <v>65</v>
      </c>
      <c r="D627" t="s">
        <v>112</v>
      </c>
      <c r="E627" t="s">
        <v>119</v>
      </c>
      <c r="F627" t="s">
        <v>121</v>
      </c>
      <c r="G627">
        <v>435</v>
      </c>
      <c r="H627" t="s">
        <v>165</v>
      </c>
      <c r="I627" t="s">
        <v>294</v>
      </c>
      <c r="J627" t="s">
        <v>377</v>
      </c>
      <c r="K627">
        <v>157445090</v>
      </c>
      <c r="L627">
        <v>837341090.453639</v>
      </c>
      <c r="M627">
        <v>16358</v>
      </c>
      <c r="N627">
        <v>869.968416</v>
      </c>
      <c r="O627">
        <v>851.726628</v>
      </c>
      <c r="P627">
        <v>877.520409</v>
      </c>
      <c r="Q627">
        <v>869.968416</v>
      </c>
      <c r="S627" t="s">
        <v>379</v>
      </c>
      <c r="T627" t="s">
        <v>1005</v>
      </c>
      <c r="U627">
        <f>L627*M627</f>
        <v>0</v>
      </c>
      <c r="V627">
        <f>SUMIF(D:D,D627,U:U)</f>
        <v>0</v>
      </c>
      <c r="W627">
        <f>U627/V627</f>
        <v>0</v>
      </c>
      <c r="X627">
        <f>VLOOKUP(C627,'S:\Risk Management\2. Derivatives Market\IMRManager\Instrument Mapping\[RiskFactorMapping.xlsx]Mapping'!$A:$B,2,FALSE)</f>
        <v>0</v>
      </c>
    </row>
    <row r="628" spans="1:24">
      <c r="A628">
        <v>29111733</v>
      </c>
      <c r="B628">
        <v>1000306</v>
      </c>
      <c r="C628" t="s">
        <v>65</v>
      </c>
      <c r="D628" t="s">
        <v>112</v>
      </c>
      <c r="E628" t="s">
        <v>119</v>
      </c>
      <c r="F628" t="s">
        <v>121</v>
      </c>
      <c r="G628">
        <v>780</v>
      </c>
      <c r="H628" t="s">
        <v>186</v>
      </c>
      <c r="I628" t="s">
        <v>315</v>
      </c>
      <c r="J628" t="s">
        <v>377</v>
      </c>
      <c r="K628">
        <v>157445090</v>
      </c>
      <c r="L628">
        <v>606412173.0578099</v>
      </c>
      <c r="M628">
        <v>28800</v>
      </c>
      <c r="N628">
        <v>1109.254698</v>
      </c>
      <c r="O628">
        <v>1101.55154</v>
      </c>
      <c r="P628">
        <v>1115.802382</v>
      </c>
      <c r="Q628">
        <v>1109.254698</v>
      </c>
      <c r="S628" t="s">
        <v>379</v>
      </c>
      <c r="T628" t="s">
        <v>1006</v>
      </c>
      <c r="U628">
        <f>L628*M628</f>
        <v>0</v>
      </c>
      <c r="V628">
        <f>SUMIF(D:D,D628,U:U)</f>
        <v>0</v>
      </c>
      <c r="W628">
        <f>U628/V628</f>
        <v>0</v>
      </c>
      <c r="X628">
        <f>VLOOKUP(C628,'S:\Risk Management\2. Derivatives Market\IMRManager\Instrument Mapping\[RiskFactorMapping.xlsx]Mapping'!$A:$B,2,FALSE)</f>
        <v>0</v>
      </c>
    </row>
    <row r="629" spans="1:24">
      <c r="A629">
        <v>29111734</v>
      </c>
      <c r="B629">
        <v>1000306</v>
      </c>
      <c r="C629" t="s">
        <v>65</v>
      </c>
      <c r="D629" t="s">
        <v>112</v>
      </c>
      <c r="E629" t="s">
        <v>119</v>
      </c>
      <c r="F629" t="s">
        <v>121</v>
      </c>
      <c r="G629">
        <v>1172</v>
      </c>
      <c r="H629" t="s">
        <v>129</v>
      </c>
      <c r="I629" t="s">
        <v>258</v>
      </c>
      <c r="J629" t="s">
        <v>377</v>
      </c>
      <c r="K629">
        <v>157445090</v>
      </c>
      <c r="L629">
        <v>1893392942.98906</v>
      </c>
      <c r="M629">
        <v>9736</v>
      </c>
      <c r="N629">
        <v>1170.825568</v>
      </c>
      <c r="O629">
        <v>1167.819134</v>
      </c>
      <c r="P629">
        <v>1179.363839</v>
      </c>
      <c r="Q629">
        <v>1170.825568</v>
      </c>
      <c r="S629" t="s">
        <v>379</v>
      </c>
      <c r="T629" t="s">
        <v>1007</v>
      </c>
      <c r="U629">
        <f>L629*M629</f>
        <v>0</v>
      </c>
      <c r="V629">
        <f>SUMIF(D:D,D629,U:U)</f>
        <v>0</v>
      </c>
      <c r="W629">
        <f>U629/V629</f>
        <v>0</v>
      </c>
      <c r="X629">
        <f>VLOOKUP(C629,'S:\Risk Management\2. Derivatives Market\IMRManager\Instrument Mapping\[RiskFactorMapping.xlsx]Mapping'!$A:$B,2,FALSE)</f>
        <v>0</v>
      </c>
    </row>
    <row r="630" spans="1:24">
      <c r="A630">
        <v>29111735</v>
      </c>
      <c r="B630">
        <v>1000306</v>
      </c>
      <c r="C630" t="s">
        <v>65</v>
      </c>
      <c r="D630" t="s">
        <v>112</v>
      </c>
      <c r="E630" t="s">
        <v>119</v>
      </c>
      <c r="F630" t="s">
        <v>121</v>
      </c>
      <c r="G630">
        <v>1181</v>
      </c>
      <c r="H630" t="s">
        <v>172</v>
      </c>
      <c r="I630" t="s">
        <v>301</v>
      </c>
      <c r="J630" t="s">
        <v>377</v>
      </c>
      <c r="K630">
        <v>157445090</v>
      </c>
      <c r="L630">
        <v>1055610621.10937</v>
      </c>
      <c r="M630">
        <v>18054</v>
      </c>
      <c r="N630">
        <v>1210.453381</v>
      </c>
      <c r="O630">
        <v>1191.345193</v>
      </c>
      <c r="P630">
        <v>1247.060645</v>
      </c>
      <c r="Q630">
        <v>1210.453381</v>
      </c>
      <c r="S630" t="s">
        <v>379</v>
      </c>
      <c r="T630" t="s">
        <v>1008</v>
      </c>
      <c r="U630">
        <f>L630*M630</f>
        <v>0</v>
      </c>
      <c r="V630">
        <f>SUMIF(D:D,D630,U:U)</f>
        <v>0</v>
      </c>
      <c r="W630">
        <f>U630/V630</f>
        <v>0</v>
      </c>
      <c r="X630">
        <f>VLOOKUP(C630,'S:\Risk Management\2. Derivatives Market\IMRManager\Instrument Mapping\[RiskFactorMapping.xlsx]Mapping'!$A:$B,2,FALSE)</f>
        <v>0</v>
      </c>
    </row>
    <row r="631" spans="1:24">
      <c r="A631">
        <v>29111736</v>
      </c>
      <c r="B631">
        <v>1000306</v>
      </c>
      <c r="C631" t="s">
        <v>65</v>
      </c>
      <c r="D631" t="s">
        <v>112</v>
      </c>
      <c r="E631" t="s">
        <v>119</v>
      </c>
      <c r="F631" t="s">
        <v>121</v>
      </c>
      <c r="G631">
        <v>1294</v>
      </c>
      <c r="H631" t="s">
        <v>180</v>
      </c>
      <c r="I631" t="s">
        <v>309</v>
      </c>
      <c r="J631" t="s">
        <v>377</v>
      </c>
      <c r="K631">
        <v>157445090</v>
      </c>
      <c r="L631">
        <v>750129924.882179</v>
      </c>
      <c r="M631">
        <v>23991</v>
      </c>
      <c r="N631">
        <v>1143.024976</v>
      </c>
      <c r="O631">
        <v>1140.452205</v>
      </c>
      <c r="P631">
        <v>1151.886743</v>
      </c>
      <c r="Q631">
        <v>1143.024976</v>
      </c>
      <c r="S631" t="s">
        <v>379</v>
      </c>
      <c r="T631" t="s">
        <v>1009</v>
      </c>
      <c r="U631">
        <f>L631*M631</f>
        <v>0</v>
      </c>
      <c r="V631">
        <f>SUMIF(D:D,D631,U:U)</f>
        <v>0</v>
      </c>
      <c r="W631">
        <f>U631/V631</f>
        <v>0</v>
      </c>
      <c r="X631">
        <f>VLOOKUP(C631,'S:\Risk Management\2. Derivatives Market\IMRManager\Instrument Mapping\[RiskFactorMapping.xlsx]Mapping'!$A:$B,2,FALSE)</f>
        <v>0</v>
      </c>
    </row>
    <row r="632" spans="1:24">
      <c r="A632">
        <v>29111737</v>
      </c>
      <c r="B632">
        <v>1000306</v>
      </c>
      <c r="C632" t="s">
        <v>65</v>
      </c>
      <c r="D632" t="s">
        <v>112</v>
      </c>
      <c r="E632" t="s">
        <v>119</v>
      </c>
      <c r="F632" t="s">
        <v>121</v>
      </c>
      <c r="G632">
        <v>1732</v>
      </c>
      <c r="H632" t="s">
        <v>168</v>
      </c>
      <c r="I632" t="s">
        <v>297</v>
      </c>
      <c r="J632" t="s">
        <v>377</v>
      </c>
      <c r="K632">
        <v>157445090</v>
      </c>
      <c r="L632">
        <v>208934074.106693</v>
      </c>
      <c r="M632">
        <v>85307</v>
      </c>
      <c r="N632">
        <v>1132.047945</v>
      </c>
      <c r="O632">
        <v>1084.195308</v>
      </c>
      <c r="P632">
        <v>1132.047945</v>
      </c>
      <c r="Q632">
        <v>1132.047945</v>
      </c>
      <c r="S632" t="s">
        <v>379</v>
      </c>
      <c r="T632" t="s">
        <v>1010</v>
      </c>
      <c r="U632">
        <f>L632*M632</f>
        <v>0</v>
      </c>
      <c r="V632">
        <f>SUMIF(D:D,D632,U:U)</f>
        <v>0</v>
      </c>
      <c r="W632">
        <f>U632/V632</f>
        <v>0</v>
      </c>
      <c r="X632">
        <f>VLOOKUP(C632,'S:\Risk Management\2. Derivatives Market\IMRManager\Instrument Mapping\[RiskFactorMapping.xlsx]Mapping'!$A:$B,2,FALSE)</f>
        <v>0</v>
      </c>
    </row>
    <row r="633" spans="1:24">
      <c r="A633">
        <v>29111738</v>
      </c>
      <c r="B633">
        <v>1000306</v>
      </c>
      <c r="C633" t="s">
        <v>65</v>
      </c>
      <c r="D633" t="s">
        <v>112</v>
      </c>
      <c r="E633" t="s">
        <v>119</v>
      </c>
      <c r="F633" t="s">
        <v>121</v>
      </c>
      <c r="G633">
        <v>1852</v>
      </c>
      <c r="H633" t="s">
        <v>191</v>
      </c>
      <c r="I633" t="s">
        <v>320</v>
      </c>
      <c r="J633" t="s">
        <v>377</v>
      </c>
      <c r="K633">
        <v>157445090</v>
      </c>
      <c r="L633">
        <v>794627606.762821</v>
      </c>
      <c r="M633">
        <v>21900</v>
      </c>
      <c r="N633">
        <v>1105.296112</v>
      </c>
      <c r="O633">
        <v>1104.387649</v>
      </c>
      <c r="P633">
        <v>1141.836495</v>
      </c>
      <c r="Q633">
        <v>1105.296112</v>
      </c>
      <c r="S633" t="s">
        <v>379</v>
      </c>
      <c r="T633" t="s">
        <v>1011</v>
      </c>
      <c r="U633">
        <f>L633*M633</f>
        <v>0</v>
      </c>
      <c r="V633">
        <f>SUMIF(D:D,D633,U:U)</f>
        <v>0</v>
      </c>
      <c r="W633">
        <f>U633/V633</f>
        <v>0</v>
      </c>
      <c r="X633">
        <f>VLOOKUP(C633,'S:\Risk Management\2. Derivatives Market\IMRManager\Instrument Mapping\[RiskFactorMapping.xlsx]Mapping'!$A:$B,2,FALSE)</f>
        <v>0</v>
      </c>
    </row>
    <row r="634" spans="1:24">
      <c r="A634">
        <v>29111739</v>
      </c>
      <c r="B634">
        <v>1000306</v>
      </c>
      <c r="C634" t="s">
        <v>65</v>
      </c>
      <c r="D634" t="s">
        <v>112</v>
      </c>
      <c r="E634" t="s">
        <v>119</v>
      </c>
      <c r="F634" t="s">
        <v>121</v>
      </c>
      <c r="G634">
        <v>1923</v>
      </c>
      <c r="H634" t="s">
        <v>192</v>
      </c>
      <c r="I634" t="s">
        <v>321</v>
      </c>
      <c r="J634" t="s">
        <v>377</v>
      </c>
      <c r="K634">
        <v>157445090</v>
      </c>
      <c r="L634">
        <v>759786546.0407881</v>
      </c>
      <c r="M634">
        <v>23550</v>
      </c>
      <c r="N634">
        <v>1136.457996</v>
      </c>
      <c r="O634">
        <v>1112.860206</v>
      </c>
      <c r="P634">
        <v>1143.986126</v>
      </c>
      <c r="Q634">
        <v>1136.457996</v>
      </c>
      <c r="S634" t="s">
        <v>379</v>
      </c>
      <c r="T634" t="s">
        <v>1012</v>
      </c>
      <c r="U634">
        <f>L634*M634</f>
        <v>0</v>
      </c>
      <c r="V634">
        <f>SUMIF(D:D,D634,U:U)</f>
        <v>0</v>
      </c>
      <c r="W634">
        <f>U634/V634</f>
        <v>0</v>
      </c>
      <c r="X634">
        <f>VLOOKUP(C634,'S:\Risk Management\2. Derivatives Market\IMRManager\Instrument Mapping\[RiskFactorMapping.xlsx]Mapping'!$A:$B,2,FALSE)</f>
        <v>0</v>
      </c>
    </row>
    <row r="635" spans="1:24">
      <c r="A635">
        <v>29111740</v>
      </c>
      <c r="B635">
        <v>1000306</v>
      </c>
      <c r="C635" t="s">
        <v>65</v>
      </c>
      <c r="D635" t="s">
        <v>112</v>
      </c>
      <c r="E635" t="s">
        <v>119</v>
      </c>
      <c r="F635" t="s">
        <v>121</v>
      </c>
      <c r="G635">
        <v>2198</v>
      </c>
      <c r="H635" t="s">
        <v>174</v>
      </c>
      <c r="I635" t="s">
        <v>303</v>
      </c>
      <c r="J635" t="s">
        <v>377</v>
      </c>
      <c r="K635">
        <v>157445090</v>
      </c>
      <c r="L635">
        <v>3459012963.56466</v>
      </c>
      <c r="M635">
        <v>5060</v>
      </c>
      <c r="N635">
        <v>1111.66411</v>
      </c>
      <c r="O635">
        <v>1106.171699</v>
      </c>
      <c r="P635">
        <v>1120.451969</v>
      </c>
      <c r="Q635">
        <v>1111.66411</v>
      </c>
      <c r="S635" t="s">
        <v>379</v>
      </c>
      <c r="T635" t="s">
        <v>1013</v>
      </c>
      <c r="U635">
        <f>L635*M635</f>
        <v>0</v>
      </c>
      <c r="V635">
        <f>SUMIF(D:D,D635,U:U)</f>
        <v>0</v>
      </c>
      <c r="W635">
        <f>U635/V635</f>
        <v>0</v>
      </c>
      <c r="X635">
        <f>VLOOKUP(C635,'S:\Risk Management\2. Derivatives Market\IMRManager\Instrument Mapping\[RiskFactorMapping.xlsx]Mapping'!$A:$B,2,FALSE)</f>
        <v>0</v>
      </c>
    </row>
    <row r="636" spans="1:24">
      <c r="A636">
        <v>29111741</v>
      </c>
      <c r="B636">
        <v>1000306</v>
      </c>
      <c r="C636" t="s">
        <v>65</v>
      </c>
      <c r="D636" t="s">
        <v>112</v>
      </c>
      <c r="E636" t="s">
        <v>119</v>
      </c>
      <c r="F636" t="s">
        <v>121</v>
      </c>
      <c r="G636">
        <v>2496</v>
      </c>
      <c r="H636" t="s">
        <v>175</v>
      </c>
      <c r="I636" t="s">
        <v>304</v>
      </c>
      <c r="J636" t="s">
        <v>377</v>
      </c>
      <c r="K636">
        <v>157445090</v>
      </c>
      <c r="L636">
        <v>2031247577.83011</v>
      </c>
      <c r="M636">
        <v>8946</v>
      </c>
      <c r="N636">
        <v>1154.151001</v>
      </c>
      <c r="O636">
        <v>1154.151001</v>
      </c>
      <c r="P636">
        <v>1180.340656</v>
      </c>
      <c r="Q636">
        <v>1154.151001</v>
      </c>
      <c r="S636" t="s">
        <v>379</v>
      </c>
      <c r="T636" t="s">
        <v>1014</v>
      </c>
      <c r="U636">
        <f>L636*M636</f>
        <v>0</v>
      </c>
      <c r="V636">
        <f>SUMIF(D:D,D636,U:U)</f>
        <v>0</v>
      </c>
      <c r="W636">
        <f>U636/V636</f>
        <v>0</v>
      </c>
      <c r="X636">
        <f>VLOOKUP(C636,'S:\Risk Management\2. Derivatives Market\IMRManager\Instrument Mapping\[RiskFactorMapping.xlsx]Mapping'!$A:$B,2,FALSE)</f>
        <v>0</v>
      </c>
    </row>
    <row r="637" spans="1:24">
      <c r="A637">
        <v>29111742</v>
      </c>
      <c r="B637">
        <v>1000306</v>
      </c>
      <c r="C637" t="s">
        <v>65</v>
      </c>
      <c r="D637" t="s">
        <v>112</v>
      </c>
      <c r="E637" t="s">
        <v>119</v>
      </c>
      <c r="F637" t="s">
        <v>121</v>
      </c>
      <c r="G637">
        <v>2820</v>
      </c>
      <c r="H637" t="s">
        <v>178</v>
      </c>
      <c r="I637" t="s">
        <v>307</v>
      </c>
      <c r="J637" t="s">
        <v>377</v>
      </c>
      <c r="K637">
        <v>157445090</v>
      </c>
      <c r="L637">
        <v>631889057.088769</v>
      </c>
      <c r="M637">
        <v>26062</v>
      </c>
      <c r="N637">
        <v>1045.970541</v>
      </c>
      <c r="O637">
        <v>1039.669514</v>
      </c>
      <c r="P637">
        <v>1069.368624</v>
      </c>
      <c r="Q637">
        <v>1045.970541</v>
      </c>
      <c r="S637" t="s">
        <v>379</v>
      </c>
      <c r="T637" t="s">
        <v>1015</v>
      </c>
      <c r="U637">
        <f>L637*M637</f>
        <v>0</v>
      </c>
      <c r="V637">
        <f>SUMIF(D:D,D637,U:U)</f>
        <v>0</v>
      </c>
      <c r="W637">
        <f>U637/V637</f>
        <v>0</v>
      </c>
      <c r="X637">
        <f>VLOOKUP(C637,'S:\Risk Management\2. Derivatives Market\IMRManager\Instrument Mapping\[RiskFactorMapping.xlsx]Mapping'!$A:$B,2,FALSE)</f>
        <v>0</v>
      </c>
    </row>
    <row r="638" spans="1:24">
      <c r="A638">
        <v>29111743</v>
      </c>
      <c r="B638">
        <v>1000306</v>
      </c>
      <c r="C638" t="s">
        <v>65</v>
      </c>
      <c r="D638" t="s">
        <v>112</v>
      </c>
      <c r="E638" t="s">
        <v>119</v>
      </c>
      <c r="F638" t="s">
        <v>121</v>
      </c>
      <c r="G638">
        <v>3167</v>
      </c>
      <c r="H638" t="s">
        <v>132</v>
      </c>
      <c r="I638" t="s">
        <v>261</v>
      </c>
      <c r="J638" t="s">
        <v>377</v>
      </c>
      <c r="K638">
        <v>157445090</v>
      </c>
      <c r="L638">
        <v>950015695.436084</v>
      </c>
      <c r="M638">
        <v>19242</v>
      </c>
      <c r="N638">
        <v>1161.05253</v>
      </c>
      <c r="O638">
        <v>1161.05253</v>
      </c>
      <c r="P638">
        <v>1177.223514</v>
      </c>
      <c r="Q638">
        <v>1161.05253</v>
      </c>
      <c r="S638" t="s">
        <v>379</v>
      </c>
      <c r="T638" t="s">
        <v>1016</v>
      </c>
      <c r="U638">
        <f>L638*M638</f>
        <v>0</v>
      </c>
      <c r="V638">
        <f>SUMIF(D:D,D638,U:U)</f>
        <v>0</v>
      </c>
      <c r="W638">
        <f>U638/V638</f>
        <v>0</v>
      </c>
      <c r="X638">
        <f>VLOOKUP(C638,'S:\Risk Management\2. Derivatives Market\IMRManager\Instrument Mapping\[RiskFactorMapping.xlsx]Mapping'!$A:$B,2,FALSE)</f>
        <v>0</v>
      </c>
    </row>
    <row r="639" spans="1:24">
      <c r="A639">
        <v>29111744</v>
      </c>
      <c r="B639">
        <v>1000306</v>
      </c>
      <c r="C639" t="s">
        <v>65</v>
      </c>
      <c r="D639" t="s">
        <v>112</v>
      </c>
      <c r="E639" t="s">
        <v>119</v>
      </c>
      <c r="F639" t="s">
        <v>121</v>
      </c>
      <c r="G639">
        <v>3983</v>
      </c>
      <c r="H639" t="s">
        <v>184</v>
      </c>
      <c r="I639" t="s">
        <v>313</v>
      </c>
      <c r="J639" t="s">
        <v>377</v>
      </c>
      <c r="K639">
        <v>157445090</v>
      </c>
      <c r="L639">
        <v>39850902.203195</v>
      </c>
      <c r="M639">
        <v>479444</v>
      </c>
      <c r="N639">
        <v>1213.519961</v>
      </c>
      <c r="O639">
        <v>1206.825206</v>
      </c>
      <c r="P639">
        <v>1218.723899</v>
      </c>
      <c r="Q639">
        <v>1213.519961</v>
      </c>
      <c r="S639" t="s">
        <v>379</v>
      </c>
      <c r="T639" t="s">
        <v>1017</v>
      </c>
      <c r="U639">
        <f>L639*M639</f>
        <v>0</v>
      </c>
      <c r="V639">
        <f>SUMIF(D:D,D639,U:U)</f>
        <v>0</v>
      </c>
      <c r="W639">
        <f>U639/V639</f>
        <v>0</v>
      </c>
      <c r="X639">
        <f>VLOOKUP(C639,'S:\Risk Management\2. Derivatives Market\IMRManager\Instrument Mapping\[RiskFactorMapping.xlsx]Mapping'!$A:$B,2,FALSE)</f>
        <v>0</v>
      </c>
    </row>
    <row r="640" spans="1:24">
      <c r="A640">
        <v>29111745</v>
      </c>
      <c r="B640">
        <v>1000306</v>
      </c>
      <c r="C640" t="s">
        <v>65</v>
      </c>
      <c r="D640" t="s">
        <v>112</v>
      </c>
      <c r="E640" t="s">
        <v>119</v>
      </c>
      <c r="F640" t="s">
        <v>121</v>
      </c>
      <c r="G640">
        <v>4430</v>
      </c>
      <c r="H640" t="s">
        <v>127</v>
      </c>
      <c r="I640" t="s">
        <v>256</v>
      </c>
      <c r="J640" t="s">
        <v>377</v>
      </c>
      <c r="K640">
        <v>157445090</v>
      </c>
      <c r="L640">
        <v>718569138.869758</v>
      </c>
      <c r="M640">
        <v>13380</v>
      </c>
      <c r="N640">
        <v>610.654487</v>
      </c>
      <c r="O640">
        <v>598.925175</v>
      </c>
      <c r="P640">
        <v>620.695144</v>
      </c>
      <c r="Q640">
        <v>610.654487</v>
      </c>
      <c r="S640" t="s">
        <v>379</v>
      </c>
      <c r="T640" t="s">
        <v>1018</v>
      </c>
      <c r="U640">
        <f>L640*M640</f>
        <v>0</v>
      </c>
      <c r="V640">
        <f>SUMIF(D:D,D640,U:U)</f>
        <v>0</v>
      </c>
      <c r="W640">
        <f>U640/V640</f>
        <v>0</v>
      </c>
      <c r="X640">
        <f>VLOOKUP(C640,'S:\Risk Management\2. Derivatives Market\IMRManager\Instrument Mapping\[RiskFactorMapping.xlsx]Mapping'!$A:$B,2,FALSE)</f>
        <v>0</v>
      </c>
    </row>
    <row r="641" spans="1:24">
      <c r="A641">
        <v>29111746</v>
      </c>
      <c r="B641">
        <v>1000306</v>
      </c>
      <c r="C641" t="s">
        <v>65</v>
      </c>
      <c r="D641" t="s">
        <v>112</v>
      </c>
      <c r="E641" t="s">
        <v>119</v>
      </c>
      <c r="F641" t="s">
        <v>121</v>
      </c>
      <c r="G641">
        <v>10268</v>
      </c>
      <c r="H641" t="s">
        <v>189</v>
      </c>
      <c r="I641" t="s">
        <v>318</v>
      </c>
      <c r="J641" t="s">
        <v>377</v>
      </c>
      <c r="K641">
        <v>157445090</v>
      </c>
      <c r="L641">
        <v>7463730711.70682</v>
      </c>
      <c r="M641">
        <v>2176</v>
      </c>
      <c r="N641">
        <v>1031.539187</v>
      </c>
      <c r="O641">
        <v>1017.791652</v>
      </c>
      <c r="P641">
        <v>1051.923464</v>
      </c>
      <c r="Q641">
        <v>1031.539187</v>
      </c>
      <c r="S641" t="s">
        <v>379</v>
      </c>
      <c r="T641" t="s">
        <v>1019</v>
      </c>
      <c r="U641">
        <f>L641*M641</f>
        <v>0</v>
      </c>
      <c r="V641">
        <f>SUMIF(D:D,D641,U:U)</f>
        <v>0</v>
      </c>
      <c r="W641">
        <f>U641/V641</f>
        <v>0</v>
      </c>
      <c r="X641">
        <f>VLOOKUP(C641,'S:\Risk Management\2. Derivatives Market\IMRManager\Instrument Mapping\[RiskFactorMapping.xlsx]Mapping'!$A:$B,2,FALSE)</f>
        <v>0</v>
      </c>
    </row>
    <row r="642" spans="1:24">
      <c r="A642">
        <v>29111747</v>
      </c>
      <c r="B642">
        <v>1000306</v>
      </c>
      <c r="C642" t="s">
        <v>65</v>
      </c>
      <c r="D642" t="s">
        <v>112</v>
      </c>
      <c r="E642" t="s">
        <v>119</v>
      </c>
      <c r="F642" t="s">
        <v>121</v>
      </c>
      <c r="G642">
        <v>12446</v>
      </c>
      <c r="H642" t="s">
        <v>193</v>
      </c>
      <c r="I642" t="s">
        <v>322</v>
      </c>
      <c r="J642" t="s">
        <v>377</v>
      </c>
      <c r="K642">
        <v>157445090</v>
      </c>
      <c r="L642">
        <v>382215478.136726</v>
      </c>
      <c r="M642">
        <v>44536</v>
      </c>
      <c r="N642">
        <v>1081.160964</v>
      </c>
      <c r="O642">
        <v>1066.109774</v>
      </c>
      <c r="P642">
        <v>1097.11037</v>
      </c>
      <c r="Q642">
        <v>1081.160964</v>
      </c>
      <c r="S642" t="s">
        <v>379</v>
      </c>
      <c r="T642" t="s">
        <v>1020</v>
      </c>
      <c r="U642">
        <f>L642*M642</f>
        <v>0</v>
      </c>
      <c r="V642">
        <f>SUMIF(D:D,D642,U:U)</f>
        <v>0</v>
      </c>
      <c r="W642">
        <f>U642/V642</f>
        <v>0</v>
      </c>
      <c r="X642">
        <f>VLOOKUP(C642,'S:\Risk Management\2. Derivatives Market\IMRManager\Instrument Mapping\[RiskFactorMapping.xlsx]Mapping'!$A:$B,2,FALSE)</f>
        <v>0</v>
      </c>
    </row>
    <row r="643" spans="1:24">
      <c r="A643">
        <v>29111748</v>
      </c>
      <c r="B643">
        <v>1000306</v>
      </c>
      <c r="C643" t="s">
        <v>65</v>
      </c>
      <c r="D643" t="s">
        <v>112</v>
      </c>
      <c r="E643" t="s">
        <v>119</v>
      </c>
      <c r="F643" t="s">
        <v>121</v>
      </c>
      <c r="G643">
        <v>12511</v>
      </c>
      <c r="H643" t="s">
        <v>169</v>
      </c>
      <c r="I643" t="s">
        <v>298</v>
      </c>
      <c r="J643" t="s">
        <v>377</v>
      </c>
      <c r="K643">
        <v>157445090</v>
      </c>
      <c r="L643">
        <v>176349733.843684</v>
      </c>
      <c r="M643">
        <v>101100</v>
      </c>
      <c r="N643">
        <v>1132.39213</v>
      </c>
      <c r="O643">
        <v>1113.810146</v>
      </c>
      <c r="P643">
        <v>1132.39213</v>
      </c>
      <c r="Q643">
        <v>1132.39213</v>
      </c>
      <c r="S643" t="s">
        <v>379</v>
      </c>
      <c r="T643" t="s">
        <v>1021</v>
      </c>
      <c r="U643">
        <f>L643*M643</f>
        <v>0</v>
      </c>
      <c r="V643">
        <f>SUMIF(D:D,D643,U:U)</f>
        <v>0</v>
      </c>
      <c r="W643">
        <f>U643/V643</f>
        <v>0</v>
      </c>
      <c r="X643">
        <f>VLOOKUP(C643,'S:\Risk Management\2. Derivatives Market\IMRManager\Instrument Mapping\[RiskFactorMapping.xlsx]Mapping'!$A:$B,2,FALSE)</f>
        <v>0</v>
      </c>
    </row>
    <row r="644" spans="1:24">
      <c r="A644">
        <v>29111749</v>
      </c>
      <c r="B644">
        <v>1000306</v>
      </c>
      <c r="C644" t="s">
        <v>65</v>
      </c>
      <c r="D644" t="s">
        <v>112</v>
      </c>
      <c r="E644" t="s">
        <v>119</v>
      </c>
      <c r="F644" t="s">
        <v>121</v>
      </c>
      <c r="G644">
        <v>12917</v>
      </c>
      <c r="H644" t="s">
        <v>194</v>
      </c>
      <c r="I644" t="s">
        <v>323</v>
      </c>
      <c r="J644" t="s">
        <v>377</v>
      </c>
      <c r="K644">
        <v>157445090</v>
      </c>
      <c r="L644">
        <v>1188166960.71436</v>
      </c>
      <c r="M644">
        <v>15100</v>
      </c>
      <c r="N644">
        <v>1139.528778</v>
      </c>
      <c r="O644">
        <v>1139.528778</v>
      </c>
      <c r="P644">
        <v>1150.546738</v>
      </c>
      <c r="Q644">
        <v>1139.528778</v>
      </c>
      <c r="S644" t="s">
        <v>379</v>
      </c>
      <c r="T644" t="s">
        <v>1022</v>
      </c>
      <c r="U644">
        <f>L644*M644</f>
        <v>0</v>
      </c>
      <c r="V644">
        <f>SUMIF(D:D,D644,U:U)</f>
        <v>0</v>
      </c>
      <c r="W644">
        <f>U644/V644</f>
        <v>0</v>
      </c>
      <c r="X644">
        <f>VLOOKUP(C644,'S:\Risk Management\2. Derivatives Market\IMRManager\Instrument Mapping\[RiskFactorMapping.xlsx]Mapping'!$A:$B,2,FALSE)</f>
        <v>0</v>
      </c>
    </row>
    <row r="645" spans="1:24">
      <c r="A645">
        <v>29111750</v>
      </c>
      <c r="B645">
        <v>1000306</v>
      </c>
      <c r="C645" t="s">
        <v>65</v>
      </c>
      <c r="D645" t="s">
        <v>112</v>
      </c>
      <c r="E645" t="s">
        <v>119</v>
      </c>
      <c r="F645" t="s">
        <v>121</v>
      </c>
      <c r="G645">
        <v>14713</v>
      </c>
      <c r="H645" t="s">
        <v>195</v>
      </c>
      <c r="I645" t="s">
        <v>324</v>
      </c>
      <c r="J645" t="s">
        <v>377</v>
      </c>
      <c r="K645">
        <v>157445090</v>
      </c>
      <c r="L645">
        <v>2423183776.36067</v>
      </c>
      <c r="M645">
        <v>8039</v>
      </c>
      <c r="N645">
        <v>1237.25512</v>
      </c>
      <c r="O645">
        <v>1227.251191</v>
      </c>
      <c r="P645">
        <v>1242.795757</v>
      </c>
      <c r="Q645">
        <v>1237.25512</v>
      </c>
      <c r="S645" t="s">
        <v>379</v>
      </c>
      <c r="T645" t="s">
        <v>1023</v>
      </c>
      <c r="U645">
        <f>L645*M645</f>
        <v>0</v>
      </c>
      <c r="V645">
        <f>SUMIF(D:D,D645,U:U)</f>
        <v>0</v>
      </c>
      <c r="W645">
        <f>U645/V645</f>
        <v>0</v>
      </c>
      <c r="X645">
        <f>VLOOKUP(C645,'S:\Risk Management\2. Derivatives Market\IMRManager\Instrument Mapping\[RiskFactorMapping.xlsx]Mapping'!$A:$B,2,FALSE)</f>
        <v>0</v>
      </c>
    </row>
    <row r="646" spans="1:24">
      <c r="A646">
        <v>29111751</v>
      </c>
      <c r="B646">
        <v>1000306</v>
      </c>
      <c r="C646" t="s">
        <v>65</v>
      </c>
      <c r="D646" t="s">
        <v>112</v>
      </c>
      <c r="E646" t="s">
        <v>119</v>
      </c>
      <c r="F646" t="s">
        <v>121</v>
      </c>
      <c r="G646">
        <v>39318</v>
      </c>
      <c r="H646" t="s">
        <v>123</v>
      </c>
      <c r="I646" t="s">
        <v>252</v>
      </c>
      <c r="J646" t="s">
        <v>377</v>
      </c>
      <c r="K646">
        <v>157445090</v>
      </c>
      <c r="L646">
        <v>1386179351.5869</v>
      </c>
      <c r="M646">
        <v>11139</v>
      </c>
      <c r="N646">
        <v>980.70075</v>
      </c>
      <c r="O646">
        <v>967.230312</v>
      </c>
      <c r="P646">
        <v>990.3853789999999</v>
      </c>
      <c r="Q646">
        <v>980.70075</v>
      </c>
      <c r="S646" t="s">
        <v>379</v>
      </c>
      <c r="T646" t="s">
        <v>1024</v>
      </c>
      <c r="U646">
        <f>L646*M646</f>
        <v>0</v>
      </c>
      <c r="V646">
        <f>SUMIF(D:D,D646,U:U)</f>
        <v>0</v>
      </c>
      <c r="W646">
        <f>U646/V646</f>
        <v>0</v>
      </c>
      <c r="X646">
        <f>VLOOKUP(C646,'S:\Risk Management\2. Derivatives Market\IMRManager\Instrument Mapping\[RiskFactorMapping.xlsx]Mapping'!$A:$B,2,FALSE)</f>
        <v>0</v>
      </c>
    </row>
    <row r="647" spans="1:24">
      <c r="A647">
        <v>29111752</v>
      </c>
      <c r="B647">
        <v>1000306</v>
      </c>
      <c r="C647" t="s">
        <v>65</v>
      </c>
      <c r="D647" t="s">
        <v>112</v>
      </c>
      <c r="E647" t="s">
        <v>119</v>
      </c>
      <c r="F647" t="s">
        <v>121</v>
      </c>
      <c r="G647">
        <v>59560</v>
      </c>
      <c r="H647" t="s">
        <v>196</v>
      </c>
      <c r="I647" t="s">
        <v>325</v>
      </c>
      <c r="J647" t="s">
        <v>377</v>
      </c>
      <c r="K647">
        <v>157445090</v>
      </c>
      <c r="L647">
        <v>413052348.783905</v>
      </c>
      <c r="M647">
        <v>44174</v>
      </c>
      <c r="N647">
        <v>1158.891296</v>
      </c>
      <c r="O647">
        <v>1128.32788</v>
      </c>
      <c r="P647">
        <v>1174.605877</v>
      </c>
      <c r="Q647">
        <v>1158.891296</v>
      </c>
      <c r="S647" t="s">
        <v>379</v>
      </c>
      <c r="T647" t="s">
        <v>1025</v>
      </c>
      <c r="U647">
        <f>L647*M647</f>
        <v>0</v>
      </c>
      <c r="V647">
        <f>SUMIF(D:D,D647,U:U)</f>
        <v>0</v>
      </c>
      <c r="W647">
        <f>U647/V647</f>
        <v>0</v>
      </c>
      <c r="X647">
        <f>VLOOKUP(C647,'S:\Risk Management\2. Derivatives Market\IMRManager\Instrument Mapping\[RiskFactorMapping.xlsx]Mapping'!$A:$B,2,FALSE)</f>
        <v>0</v>
      </c>
    </row>
    <row r="648" spans="1:24">
      <c r="A648">
        <v>29111753</v>
      </c>
      <c r="B648">
        <v>1000306</v>
      </c>
      <c r="C648" t="s">
        <v>65</v>
      </c>
      <c r="D648" t="s">
        <v>112</v>
      </c>
      <c r="E648" t="s">
        <v>119</v>
      </c>
      <c r="F648" t="s">
        <v>121</v>
      </c>
      <c r="G648">
        <v>64732</v>
      </c>
      <c r="H648" t="s">
        <v>197</v>
      </c>
      <c r="I648" t="s">
        <v>326</v>
      </c>
      <c r="J648" t="s">
        <v>377</v>
      </c>
      <c r="K648">
        <v>157445090</v>
      </c>
      <c r="L648">
        <v>133137986.971618</v>
      </c>
      <c r="M648">
        <v>132920</v>
      </c>
      <c r="N648">
        <v>1123.99194</v>
      </c>
      <c r="O648">
        <v>1098.809515</v>
      </c>
      <c r="P648">
        <v>1127.594262</v>
      </c>
      <c r="Q648">
        <v>1123.99194</v>
      </c>
      <c r="S648" t="s">
        <v>379</v>
      </c>
      <c r="T648" t="s">
        <v>1026</v>
      </c>
      <c r="U648">
        <f>L648*M648</f>
        <v>0</v>
      </c>
      <c r="V648">
        <f>SUMIF(D:D,D648,U:U)</f>
        <v>0</v>
      </c>
      <c r="W648">
        <f>U648/V648</f>
        <v>0</v>
      </c>
      <c r="X648">
        <f>VLOOKUP(C648,'S:\Risk Management\2. Derivatives Market\IMRManager\Instrument Mapping\[RiskFactorMapping.xlsx]Mapping'!$A:$B,2,FALSE)</f>
        <v>0</v>
      </c>
    </row>
    <row r="649" spans="1:24">
      <c r="A649">
        <v>29111754</v>
      </c>
      <c r="B649">
        <v>1000306</v>
      </c>
      <c r="C649" t="s">
        <v>65</v>
      </c>
      <c r="D649" t="s">
        <v>112</v>
      </c>
      <c r="E649" t="s">
        <v>119</v>
      </c>
      <c r="F649" t="s">
        <v>121</v>
      </c>
      <c r="G649">
        <v>69094</v>
      </c>
      <c r="H649" t="s">
        <v>160</v>
      </c>
      <c r="I649" t="s">
        <v>289</v>
      </c>
      <c r="J649" t="s">
        <v>377</v>
      </c>
      <c r="K649">
        <v>157445090</v>
      </c>
      <c r="L649">
        <v>1259372973.02969</v>
      </c>
      <c r="M649">
        <v>14691</v>
      </c>
      <c r="N649">
        <v>1175.104815</v>
      </c>
      <c r="O649">
        <v>1169.425662</v>
      </c>
      <c r="P649">
        <v>1188.462824</v>
      </c>
      <c r="Q649">
        <v>1175.104815</v>
      </c>
      <c r="S649" t="s">
        <v>379</v>
      </c>
      <c r="T649" t="s">
        <v>1027</v>
      </c>
      <c r="U649">
        <f>L649*M649</f>
        <v>0</v>
      </c>
      <c r="V649">
        <f>SUMIF(D:D,D649,U:U)</f>
        <v>0</v>
      </c>
      <c r="W649">
        <f>U649/V649</f>
        <v>0</v>
      </c>
      <c r="X649">
        <f>VLOOKUP(C649,'S:\Risk Management\2. Derivatives Market\IMRManager\Instrument Mapping\[RiskFactorMapping.xlsx]Mapping'!$A:$B,2,FALSE)</f>
        <v>0</v>
      </c>
    </row>
    <row r="650" spans="1:24">
      <c r="A650">
        <v>29111755</v>
      </c>
      <c r="B650">
        <v>1000306</v>
      </c>
      <c r="C650" t="s">
        <v>65</v>
      </c>
      <c r="D650" t="s">
        <v>112</v>
      </c>
      <c r="E650" t="s">
        <v>119</v>
      </c>
      <c r="F650" t="s">
        <v>121</v>
      </c>
      <c r="G650">
        <v>71713</v>
      </c>
      <c r="H650" t="s">
        <v>176</v>
      </c>
      <c r="I650" t="s">
        <v>305</v>
      </c>
      <c r="J650" t="s">
        <v>377</v>
      </c>
      <c r="K650">
        <v>157445090</v>
      </c>
      <c r="L650">
        <v>8113926738.39571</v>
      </c>
      <c r="M650">
        <v>2199</v>
      </c>
      <c r="N650">
        <v>1133.253815</v>
      </c>
      <c r="O650">
        <v>1133.253815</v>
      </c>
      <c r="P650">
        <v>1157.990597</v>
      </c>
      <c r="Q650">
        <v>1133.253815</v>
      </c>
      <c r="S650" t="s">
        <v>379</v>
      </c>
      <c r="T650" t="s">
        <v>1028</v>
      </c>
      <c r="U650">
        <f>L650*M650</f>
        <v>0</v>
      </c>
      <c r="V650">
        <f>SUMIF(D:D,D650,U:U)</f>
        <v>0</v>
      </c>
      <c r="W650">
        <f>U650/V650</f>
        <v>0</v>
      </c>
      <c r="X650">
        <f>VLOOKUP(C650,'S:\Risk Management\2. Derivatives Market\IMRManager\Instrument Mapping\[RiskFactorMapping.xlsx]Mapping'!$A:$B,2,FALSE)</f>
        <v>0</v>
      </c>
    </row>
    <row r="651" spans="1:24">
      <c r="A651">
        <v>29111756</v>
      </c>
      <c r="B651">
        <v>1000306</v>
      </c>
      <c r="C651" t="s">
        <v>65</v>
      </c>
      <c r="D651" t="s">
        <v>112</v>
      </c>
      <c r="E651" t="s">
        <v>119</v>
      </c>
      <c r="F651" t="s">
        <v>121</v>
      </c>
      <c r="G651">
        <v>75498</v>
      </c>
      <c r="H651" t="s">
        <v>157</v>
      </c>
      <c r="I651" t="s">
        <v>286</v>
      </c>
      <c r="J651" t="s">
        <v>377</v>
      </c>
      <c r="K651">
        <v>157445090</v>
      </c>
      <c r="L651">
        <v>13217368829.7771</v>
      </c>
      <c r="M651">
        <v>1312</v>
      </c>
      <c r="N651">
        <v>1101.411794</v>
      </c>
      <c r="O651">
        <v>1097.21434</v>
      </c>
      <c r="P651">
        <v>1145.904801</v>
      </c>
      <c r="Q651">
        <v>1101.411794</v>
      </c>
      <c r="S651" t="s">
        <v>379</v>
      </c>
      <c r="T651" t="s">
        <v>1029</v>
      </c>
      <c r="U651">
        <f>L651*M651</f>
        <v>0</v>
      </c>
      <c r="V651">
        <f>SUMIF(D:D,D651,U:U)</f>
        <v>0</v>
      </c>
      <c r="W651">
        <f>U651/V651</f>
        <v>0</v>
      </c>
      <c r="X651">
        <f>VLOOKUP(C651,'S:\Risk Management\2. Derivatives Market\IMRManager\Instrument Mapping\[RiskFactorMapping.xlsx]Mapping'!$A:$B,2,FALSE)</f>
        <v>0</v>
      </c>
    </row>
    <row r="652" spans="1:24">
      <c r="A652">
        <v>29111757</v>
      </c>
      <c r="B652">
        <v>1000306</v>
      </c>
      <c r="C652" t="s">
        <v>65</v>
      </c>
      <c r="D652" t="s">
        <v>112</v>
      </c>
      <c r="E652" t="s">
        <v>119</v>
      </c>
      <c r="F652" t="s">
        <v>121</v>
      </c>
      <c r="G652">
        <v>86791</v>
      </c>
      <c r="H652" t="s">
        <v>170</v>
      </c>
      <c r="I652" t="s">
        <v>299</v>
      </c>
      <c r="J652" t="s">
        <v>377</v>
      </c>
      <c r="K652">
        <v>157445090</v>
      </c>
      <c r="L652">
        <v>240041669.946374</v>
      </c>
      <c r="M652">
        <v>73200</v>
      </c>
      <c r="N652">
        <v>1116.011317</v>
      </c>
      <c r="O652">
        <v>1084.833132</v>
      </c>
      <c r="P652">
        <v>1118.481179</v>
      </c>
      <c r="Q652">
        <v>1116.011317</v>
      </c>
      <c r="S652" t="s">
        <v>379</v>
      </c>
      <c r="T652" t="s">
        <v>1030</v>
      </c>
      <c r="U652">
        <f>L652*M652</f>
        <v>0</v>
      </c>
      <c r="V652">
        <f>SUMIF(D:D,D652,U:U)</f>
        <v>0</v>
      </c>
      <c r="W652">
        <f>U652/V652</f>
        <v>0</v>
      </c>
      <c r="X652">
        <f>VLOOKUP(C652,'S:\Risk Management\2. Derivatives Market\IMRManager\Instrument Mapping\[RiskFactorMapping.xlsx]Mapping'!$A:$B,2,FALSE)</f>
        <v>0</v>
      </c>
    </row>
    <row r="653" spans="1:24">
      <c r="A653">
        <v>29111758</v>
      </c>
      <c r="B653">
        <v>1000306</v>
      </c>
      <c r="C653" t="s">
        <v>65</v>
      </c>
      <c r="D653" t="s">
        <v>112</v>
      </c>
      <c r="E653" t="s">
        <v>119</v>
      </c>
      <c r="F653" t="s">
        <v>121</v>
      </c>
      <c r="G653">
        <v>88812</v>
      </c>
      <c r="H653" t="s">
        <v>124</v>
      </c>
      <c r="I653" t="s">
        <v>253</v>
      </c>
      <c r="J653" t="s">
        <v>377</v>
      </c>
      <c r="K653">
        <v>157445090</v>
      </c>
      <c r="L653">
        <v>4486476925.83534</v>
      </c>
      <c r="M653">
        <v>3478</v>
      </c>
      <c r="N653">
        <v>991.07357</v>
      </c>
      <c r="O653">
        <v>984.804559</v>
      </c>
      <c r="P653">
        <v>1034.386733</v>
      </c>
      <c r="Q653">
        <v>991.07357</v>
      </c>
      <c r="S653" t="s">
        <v>379</v>
      </c>
      <c r="T653" t="s">
        <v>1031</v>
      </c>
      <c r="U653">
        <f>L653*M653</f>
        <v>0</v>
      </c>
      <c r="V653">
        <f>SUMIF(D:D,D653,U:U)</f>
        <v>0</v>
      </c>
      <c r="W653">
        <f>U653/V653</f>
        <v>0</v>
      </c>
      <c r="X653">
        <f>VLOOKUP(C653,'S:\Risk Management\2. Derivatives Market\IMRManager\Instrument Mapping\[RiskFactorMapping.xlsx]Mapping'!$A:$B,2,FALSE)</f>
        <v>0</v>
      </c>
    </row>
    <row r="654" spans="1:24">
      <c r="A654">
        <v>29111759</v>
      </c>
      <c r="B654">
        <v>1000306</v>
      </c>
      <c r="C654" t="s">
        <v>65</v>
      </c>
      <c r="D654" t="s">
        <v>112</v>
      </c>
      <c r="E654" t="s">
        <v>119</v>
      </c>
      <c r="F654" t="s">
        <v>121</v>
      </c>
      <c r="G654">
        <v>99768</v>
      </c>
      <c r="H654" t="s">
        <v>166</v>
      </c>
      <c r="I654" t="s">
        <v>295</v>
      </c>
      <c r="J654" t="s">
        <v>377</v>
      </c>
      <c r="K654">
        <v>157445090</v>
      </c>
      <c r="L654">
        <v>245269627.24104</v>
      </c>
      <c r="M654">
        <v>65680</v>
      </c>
      <c r="N654">
        <v>1023.16999</v>
      </c>
      <c r="O654">
        <v>1014.882437</v>
      </c>
      <c r="P654">
        <v>1040.648624</v>
      </c>
      <c r="Q654">
        <v>1023.16999</v>
      </c>
      <c r="S654" t="s">
        <v>379</v>
      </c>
      <c r="T654" t="s">
        <v>1032</v>
      </c>
      <c r="U654">
        <f>L654*M654</f>
        <v>0</v>
      </c>
      <c r="V654">
        <f>SUMIF(D:D,D654,U:U)</f>
        <v>0</v>
      </c>
      <c r="W654">
        <f>U654/V654</f>
        <v>0</v>
      </c>
      <c r="X654">
        <f>VLOOKUP(C654,'S:\Risk Management\2. Derivatives Market\IMRManager\Instrument Mapping\[RiskFactorMapping.xlsx]Mapping'!$A:$B,2,FALSE)</f>
        <v>0</v>
      </c>
    </row>
    <row r="655" spans="1:24">
      <c r="A655">
        <v>29111941</v>
      </c>
      <c r="B655">
        <v>1000397</v>
      </c>
      <c r="C655" t="s">
        <v>66</v>
      </c>
      <c r="D655" t="s">
        <v>113</v>
      </c>
      <c r="E655" t="s">
        <v>119</v>
      </c>
      <c r="F655" t="s">
        <v>121</v>
      </c>
      <c r="G655">
        <v>61</v>
      </c>
      <c r="H655" t="s">
        <v>161</v>
      </c>
      <c r="I655" t="s">
        <v>290</v>
      </c>
      <c r="J655" t="s">
        <v>377</v>
      </c>
      <c r="K655">
        <v>154013428</v>
      </c>
      <c r="L655">
        <v>105426184.953799</v>
      </c>
      <c r="M655">
        <v>133197</v>
      </c>
      <c r="N655">
        <v>911.768002</v>
      </c>
      <c r="O655">
        <v>902.992379</v>
      </c>
      <c r="P655">
        <v>934.95974</v>
      </c>
      <c r="Q655">
        <v>911.768002</v>
      </c>
      <c r="S655" t="s">
        <v>379</v>
      </c>
      <c r="T655" t="s">
        <v>1033</v>
      </c>
      <c r="U655">
        <f>L655*M655</f>
        <v>0</v>
      </c>
      <c r="V655">
        <f>SUMIF(D:D,D655,U:U)</f>
        <v>0</v>
      </c>
      <c r="W655">
        <f>U655/V655</f>
        <v>0</v>
      </c>
      <c r="X655">
        <f>VLOOKUP(C655,'S:\Risk Management\2. Derivatives Market\IMRManager\Instrument Mapping\[RiskFactorMapping.xlsx]Mapping'!$A:$B,2,FALSE)</f>
        <v>0</v>
      </c>
    </row>
    <row r="656" spans="1:24">
      <c r="A656">
        <v>29111942</v>
      </c>
      <c r="B656">
        <v>1000397</v>
      </c>
      <c r="C656" t="s">
        <v>66</v>
      </c>
      <c r="D656" t="s">
        <v>113</v>
      </c>
      <c r="E656" t="s">
        <v>119</v>
      </c>
      <c r="F656" t="s">
        <v>121</v>
      </c>
      <c r="G656">
        <v>67</v>
      </c>
      <c r="H656" t="s">
        <v>183</v>
      </c>
      <c r="I656" t="s">
        <v>312</v>
      </c>
      <c r="J656" t="s">
        <v>377</v>
      </c>
      <c r="K656">
        <v>154013428</v>
      </c>
      <c r="L656">
        <v>570878666.963029</v>
      </c>
      <c r="M656">
        <v>25279</v>
      </c>
      <c r="N656">
        <v>937.011922</v>
      </c>
      <c r="O656">
        <v>931.303633</v>
      </c>
      <c r="P656">
        <v>981.825697</v>
      </c>
      <c r="Q656">
        <v>937.011922</v>
      </c>
      <c r="S656" t="s">
        <v>379</v>
      </c>
      <c r="T656" t="s">
        <v>1034</v>
      </c>
      <c r="U656">
        <f>L656*M656</f>
        <v>0</v>
      </c>
      <c r="V656">
        <f>SUMIF(D:D,D656,U:U)</f>
        <v>0</v>
      </c>
      <c r="W656">
        <f>U656/V656</f>
        <v>0</v>
      </c>
      <c r="X656">
        <f>VLOOKUP(C656,'S:\Risk Management\2. Derivatives Market\IMRManager\Instrument Mapping\[RiskFactorMapping.xlsx]Mapping'!$A:$B,2,FALSE)</f>
        <v>0</v>
      </c>
    </row>
    <row r="657" spans="1:24">
      <c r="A657">
        <v>29111943</v>
      </c>
      <c r="B657">
        <v>1000397</v>
      </c>
      <c r="C657" t="s">
        <v>66</v>
      </c>
      <c r="D657" t="s">
        <v>113</v>
      </c>
      <c r="E657" t="s">
        <v>119</v>
      </c>
      <c r="F657" t="s">
        <v>121</v>
      </c>
      <c r="G657">
        <v>79</v>
      </c>
      <c r="H657" t="s">
        <v>162</v>
      </c>
      <c r="I657" t="s">
        <v>291</v>
      </c>
      <c r="J657" t="s">
        <v>377</v>
      </c>
      <c r="K657">
        <v>154013428</v>
      </c>
      <c r="L657">
        <v>248815320.374398</v>
      </c>
      <c r="M657">
        <v>55236</v>
      </c>
      <c r="N657">
        <v>892.361348</v>
      </c>
      <c r="O657">
        <v>884.784452</v>
      </c>
      <c r="P657">
        <v>920.972616</v>
      </c>
      <c r="Q657">
        <v>892.361348</v>
      </c>
      <c r="S657" t="s">
        <v>379</v>
      </c>
      <c r="T657" t="s">
        <v>1035</v>
      </c>
      <c r="U657">
        <f>L657*M657</f>
        <v>0</v>
      </c>
      <c r="V657">
        <f>SUMIF(D:D,D657,U:U)</f>
        <v>0</v>
      </c>
      <c r="W657">
        <f>U657/V657</f>
        <v>0</v>
      </c>
      <c r="X657">
        <f>VLOOKUP(C657,'S:\Risk Management\2. Derivatives Market\IMRManager\Instrument Mapping\[RiskFactorMapping.xlsx]Mapping'!$A:$B,2,FALSE)</f>
        <v>0</v>
      </c>
    </row>
    <row r="658" spans="1:24">
      <c r="A658">
        <v>29111944</v>
      </c>
      <c r="B658">
        <v>1000397</v>
      </c>
      <c r="C658" t="s">
        <v>66</v>
      </c>
      <c r="D658" t="s">
        <v>113</v>
      </c>
      <c r="E658" t="s">
        <v>119</v>
      </c>
      <c r="F658" t="s">
        <v>121</v>
      </c>
      <c r="G658">
        <v>101</v>
      </c>
      <c r="H658" t="s">
        <v>163</v>
      </c>
      <c r="I658" t="s">
        <v>292</v>
      </c>
      <c r="J658" t="s">
        <v>377</v>
      </c>
      <c r="K658">
        <v>154013428</v>
      </c>
      <c r="L658">
        <v>744213953.43743</v>
      </c>
      <c r="M658">
        <v>18023</v>
      </c>
      <c r="N658">
        <v>870.896015</v>
      </c>
      <c r="O658">
        <v>856.351284</v>
      </c>
      <c r="P658">
        <v>888.3883509999999</v>
      </c>
      <c r="Q658">
        <v>870.896015</v>
      </c>
      <c r="S658" t="s">
        <v>379</v>
      </c>
      <c r="T658" t="s">
        <v>1036</v>
      </c>
      <c r="U658">
        <f>L658*M658</f>
        <v>0</v>
      </c>
      <c r="V658">
        <f>SUMIF(D:D,D658,U:U)</f>
        <v>0</v>
      </c>
      <c r="W658">
        <f>U658/V658</f>
        <v>0</v>
      </c>
      <c r="X658">
        <f>VLOOKUP(C658,'S:\Risk Management\2. Derivatives Market\IMRManager\Instrument Mapping\[RiskFactorMapping.xlsx]Mapping'!$A:$B,2,FALSE)</f>
        <v>0</v>
      </c>
    </row>
    <row r="659" spans="1:24">
      <c r="A659">
        <v>29111945</v>
      </c>
      <c r="B659">
        <v>1000397</v>
      </c>
      <c r="C659" t="s">
        <v>66</v>
      </c>
      <c r="D659" t="s">
        <v>113</v>
      </c>
      <c r="E659" t="s">
        <v>119</v>
      </c>
      <c r="F659" t="s">
        <v>121</v>
      </c>
      <c r="G659">
        <v>106</v>
      </c>
      <c r="H659" t="s">
        <v>153</v>
      </c>
      <c r="I659" t="s">
        <v>282</v>
      </c>
      <c r="J659" t="s">
        <v>377</v>
      </c>
      <c r="K659">
        <v>154013428</v>
      </c>
      <c r="L659">
        <v>122757922.578703</v>
      </c>
      <c r="M659">
        <v>111370</v>
      </c>
      <c r="N659">
        <v>887.685574</v>
      </c>
      <c r="O659">
        <v>879.738888</v>
      </c>
      <c r="P659">
        <v>927.195832</v>
      </c>
      <c r="Q659">
        <v>887.685574</v>
      </c>
      <c r="S659" t="s">
        <v>379</v>
      </c>
      <c r="T659" t="s">
        <v>1037</v>
      </c>
      <c r="U659">
        <f>L659*M659</f>
        <v>0</v>
      </c>
      <c r="V659">
        <f>SUMIF(D:D,D659,U:U)</f>
        <v>0</v>
      </c>
      <c r="W659">
        <f>U659/V659</f>
        <v>0</v>
      </c>
      <c r="X659">
        <f>VLOOKUP(C659,'S:\Risk Management\2. Derivatives Market\IMRManager\Instrument Mapping\[RiskFactorMapping.xlsx]Mapping'!$A:$B,2,FALSE)</f>
        <v>0</v>
      </c>
    </row>
    <row r="660" spans="1:24">
      <c r="A660">
        <v>29111946</v>
      </c>
      <c r="B660">
        <v>1000397</v>
      </c>
      <c r="C660" t="s">
        <v>66</v>
      </c>
      <c r="D660" t="s">
        <v>113</v>
      </c>
      <c r="E660" t="s">
        <v>119</v>
      </c>
      <c r="F660" t="s">
        <v>121</v>
      </c>
      <c r="G660">
        <v>119</v>
      </c>
      <c r="H660" t="s">
        <v>154</v>
      </c>
      <c r="I660" t="s">
        <v>283</v>
      </c>
      <c r="J660" t="s">
        <v>377</v>
      </c>
      <c r="K660">
        <v>154013428</v>
      </c>
      <c r="L660">
        <v>167765821.451746</v>
      </c>
      <c r="M660">
        <v>78753</v>
      </c>
      <c r="N660">
        <v>857.851286</v>
      </c>
      <c r="O660">
        <v>849.899444</v>
      </c>
      <c r="P660">
        <v>881.488954</v>
      </c>
      <c r="Q660">
        <v>857.851286</v>
      </c>
      <c r="S660" t="s">
        <v>379</v>
      </c>
      <c r="T660" t="s">
        <v>1038</v>
      </c>
      <c r="U660">
        <f>L660*M660</f>
        <v>0</v>
      </c>
      <c r="V660">
        <f>SUMIF(D:D,D660,U:U)</f>
        <v>0</v>
      </c>
      <c r="W660">
        <f>U660/V660</f>
        <v>0</v>
      </c>
      <c r="X660">
        <f>VLOOKUP(C660,'S:\Risk Management\2. Derivatives Market\IMRManager\Instrument Mapping\[RiskFactorMapping.xlsx]Mapping'!$A:$B,2,FALSE)</f>
        <v>0</v>
      </c>
    </row>
    <row r="661" spans="1:24">
      <c r="A661">
        <v>29111947</v>
      </c>
      <c r="B661">
        <v>1000397</v>
      </c>
      <c r="C661" t="s">
        <v>66</v>
      </c>
      <c r="D661" t="s">
        <v>113</v>
      </c>
      <c r="E661" t="s">
        <v>119</v>
      </c>
      <c r="F661" t="s">
        <v>121</v>
      </c>
      <c r="G661">
        <v>121</v>
      </c>
      <c r="H661" t="s">
        <v>133</v>
      </c>
      <c r="I661" t="s">
        <v>262</v>
      </c>
      <c r="J661" t="s">
        <v>377</v>
      </c>
      <c r="K661">
        <v>154013428</v>
      </c>
      <c r="L661">
        <v>785294113.076643</v>
      </c>
      <c r="M661">
        <v>18000</v>
      </c>
      <c r="N661">
        <v>917.796209</v>
      </c>
      <c r="O661">
        <v>915.756661</v>
      </c>
      <c r="P661">
        <v>930.492389</v>
      </c>
      <c r="Q661">
        <v>917.796209</v>
      </c>
      <c r="S661" t="s">
        <v>379</v>
      </c>
      <c r="T661" t="s">
        <v>1039</v>
      </c>
      <c r="U661">
        <f>L661*M661</f>
        <v>0</v>
      </c>
      <c r="V661">
        <f>SUMIF(D:D,D661,U:U)</f>
        <v>0</v>
      </c>
      <c r="W661">
        <f>U661/V661</f>
        <v>0</v>
      </c>
      <c r="X661">
        <f>VLOOKUP(C661,'S:\Risk Management\2. Derivatives Market\IMRManager\Instrument Mapping\[RiskFactorMapping.xlsx]Mapping'!$A:$B,2,FALSE)</f>
        <v>0</v>
      </c>
    </row>
    <row r="662" spans="1:24">
      <c r="A662">
        <v>29111948</v>
      </c>
      <c r="B662">
        <v>1000397</v>
      </c>
      <c r="C662" t="s">
        <v>66</v>
      </c>
      <c r="D662" t="s">
        <v>113</v>
      </c>
      <c r="E662" t="s">
        <v>119</v>
      </c>
      <c r="F662" t="s">
        <v>121</v>
      </c>
      <c r="G662">
        <v>193</v>
      </c>
      <c r="H662" t="s">
        <v>190</v>
      </c>
      <c r="I662" t="s">
        <v>319</v>
      </c>
      <c r="J662" t="s">
        <v>377</v>
      </c>
      <c r="K662">
        <v>154013428</v>
      </c>
      <c r="L662">
        <v>1056933114.9715</v>
      </c>
      <c r="M662">
        <v>13308</v>
      </c>
      <c r="N662">
        <v>913.275295</v>
      </c>
      <c r="O662">
        <v>906.687195</v>
      </c>
      <c r="P662">
        <v>918.971256</v>
      </c>
      <c r="Q662">
        <v>913.275295</v>
      </c>
      <c r="S662" t="s">
        <v>379</v>
      </c>
      <c r="T662" t="s">
        <v>1040</v>
      </c>
      <c r="U662">
        <f>L662*M662</f>
        <v>0</v>
      </c>
      <c r="V662">
        <f>SUMIF(D:D,D662,U:U)</f>
        <v>0</v>
      </c>
      <c r="W662">
        <f>U662/V662</f>
        <v>0</v>
      </c>
      <c r="X662">
        <f>VLOOKUP(C662,'S:\Risk Management\2. Derivatives Market\IMRManager\Instrument Mapping\[RiskFactorMapping.xlsx]Mapping'!$A:$B,2,FALSE)</f>
        <v>0</v>
      </c>
    </row>
    <row r="663" spans="1:24">
      <c r="A663">
        <v>29111949</v>
      </c>
      <c r="B663">
        <v>1000397</v>
      </c>
      <c r="C663" t="s">
        <v>66</v>
      </c>
      <c r="D663" t="s">
        <v>113</v>
      </c>
      <c r="E663" t="s">
        <v>119</v>
      </c>
      <c r="F663" t="s">
        <v>121</v>
      </c>
      <c r="G663">
        <v>201</v>
      </c>
      <c r="H663" t="s">
        <v>156</v>
      </c>
      <c r="I663" t="s">
        <v>285</v>
      </c>
      <c r="J663" t="s">
        <v>377</v>
      </c>
      <c r="K663">
        <v>154013428</v>
      </c>
      <c r="L663">
        <v>563603002.96955</v>
      </c>
      <c r="M663">
        <v>27011</v>
      </c>
      <c r="N663">
        <v>988.45152</v>
      </c>
      <c r="O663">
        <v>988.45152</v>
      </c>
      <c r="P663">
        <v>1005.431325</v>
      </c>
      <c r="Q663">
        <v>988.45152</v>
      </c>
      <c r="S663" t="s">
        <v>379</v>
      </c>
      <c r="T663" t="s">
        <v>1041</v>
      </c>
      <c r="U663">
        <f>L663*M663</f>
        <v>0</v>
      </c>
      <c r="V663">
        <f>SUMIF(D:D,D663,U:U)</f>
        <v>0</v>
      </c>
      <c r="W663">
        <f>U663/V663</f>
        <v>0</v>
      </c>
      <c r="X663">
        <f>VLOOKUP(C663,'S:\Risk Management\2. Derivatives Market\IMRManager\Instrument Mapping\[RiskFactorMapping.xlsx]Mapping'!$A:$B,2,FALSE)</f>
        <v>0</v>
      </c>
    </row>
    <row r="664" spans="1:24">
      <c r="A664">
        <v>29111950</v>
      </c>
      <c r="B664">
        <v>1000397</v>
      </c>
      <c r="C664" t="s">
        <v>66</v>
      </c>
      <c r="D664" t="s">
        <v>113</v>
      </c>
      <c r="E664" t="s">
        <v>119</v>
      </c>
      <c r="F664" t="s">
        <v>121</v>
      </c>
      <c r="G664">
        <v>209</v>
      </c>
      <c r="H664" t="s">
        <v>177</v>
      </c>
      <c r="I664" t="s">
        <v>306</v>
      </c>
      <c r="J664" t="s">
        <v>377</v>
      </c>
      <c r="K664">
        <v>154013428</v>
      </c>
      <c r="L664">
        <v>457935384.329279</v>
      </c>
      <c r="M664">
        <v>32305</v>
      </c>
      <c r="N664">
        <v>960.53979</v>
      </c>
      <c r="O664">
        <v>957.8340439999999</v>
      </c>
      <c r="P664">
        <v>969.162497</v>
      </c>
      <c r="Q664">
        <v>960.53979</v>
      </c>
      <c r="S664" t="s">
        <v>379</v>
      </c>
      <c r="T664" t="s">
        <v>1042</v>
      </c>
      <c r="U664">
        <f>L664*M664</f>
        <v>0</v>
      </c>
      <c r="V664">
        <f>SUMIF(D:D,D664,U:U)</f>
        <v>0</v>
      </c>
      <c r="W664">
        <f>U664/V664</f>
        <v>0</v>
      </c>
      <c r="X664">
        <f>VLOOKUP(C664,'S:\Risk Management\2. Derivatives Market\IMRManager\Instrument Mapping\[RiskFactorMapping.xlsx]Mapping'!$A:$B,2,FALSE)</f>
        <v>0</v>
      </c>
    </row>
    <row r="665" spans="1:24">
      <c r="A665">
        <v>29111951</v>
      </c>
      <c r="B665">
        <v>1000397</v>
      </c>
      <c r="C665" t="s">
        <v>66</v>
      </c>
      <c r="D665" t="s">
        <v>113</v>
      </c>
      <c r="E665" t="s">
        <v>119</v>
      </c>
      <c r="F665" t="s">
        <v>121</v>
      </c>
      <c r="G665">
        <v>230</v>
      </c>
      <c r="H665" t="s">
        <v>134</v>
      </c>
      <c r="I665" t="s">
        <v>263</v>
      </c>
      <c r="J665" t="s">
        <v>377</v>
      </c>
      <c r="K665">
        <v>154013428</v>
      </c>
      <c r="L665">
        <v>3758796453.0841</v>
      </c>
      <c r="M665">
        <v>3974</v>
      </c>
      <c r="N665">
        <v>969.880178</v>
      </c>
      <c r="O665">
        <v>963.534711</v>
      </c>
      <c r="P665">
        <v>984.279506</v>
      </c>
      <c r="Q665">
        <v>969.880178</v>
      </c>
      <c r="S665" t="s">
        <v>379</v>
      </c>
      <c r="T665" t="s">
        <v>1043</v>
      </c>
      <c r="U665">
        <f>L665*M665</f>
        <v>0</v>
      </c>
      <c r="V665">
        <f>SUMIF(D:D,D665,U:U)</f>
        <v>0</v>
      </c>
      <c r="W665">
        <f>U665/V665</f>
        <v>0</v>
      </c>
      <c r="X665">
        <f>VLOOKUP(C665,'S:\Risk Management\2. Derivatives Market\IMRManager\Instrument Mapping\[RiskFactorMapping.xlsx]Mapping'!$A:$B,2,FALSE)</f>
        <v>0</v>
      </c>
    </row>
    <row r="666" spans="1:24">
      <c r="A666">
        <v>29111952</v>
      </c>
      <c r="B666">
        <v>1000397</v>
      </c>
      <c r="C666" t="s">
        <v>66</v>
      </c>
      <c r="D666" t="s">
        <v>113</v>
      </c>
      <c r="E666" t="s">
        <v>119</v>
      </c>
      <c r="F666" t="s">
        <v>121</v>
      </c>
      <c r="G666">
        <v>233</v>
      </c>
      <c r="H666" t="s">
        <v>199</v>
      </c>
      <c r="I666" t="s">
        <v>328</v>
      </c>
      <c r="J666" t="s">
        <v>377</v>
      </c>
      <c r="K666">
        <v>154013428</v>
      </c>
      <c r="L666">
        <v>373242299.589597</v>
      </c>
      <c r="M666">
        <v>39700</v>
      </c>
      <c r="N666">
        <v>962.105673</v>
      </c>
      <c r="O666">
        <v>952.411913</v>
      </c>
      <c r="P666">
        <v>962.105673</v>
      </c>
      <c r="Q666">
        <v>962.105673</v>
      </c>
      <c r="S666" t="s">
        <v>379</v>
      </c>
      <c r="T666" t="s">
        <v>1044</v>
      </c>
      <c r="U666">
        <f>L666*M666</f>
        <v>0</v>
      </c>
      <c r="V666">
        <f>SUMIF(D:D,D666,U:U)</f>
        <v>0</v>
      </c>
      <c r="W666">
        <f>U666/V666</f>
        <v>0</v>
      </c>
      <c r="X666">
        <f>VLOOKUP(C666,'S:\Risk Management\2. Derivatives Market\IMRManager\Instrument Mapping\[RiskFactorMapping.xlsx]Mapping'!$A:$B,2,FALSE)</f>
        <v>0</v>
      </c>
    </row>
    <row r="667" spans="1:24">
      <c r="A667">
        <v>29111953</v>
      </c>
      <c r="B667">
        <v>1000397</v>
      </c>
      <c r="C667" t="s">
        <v>66</v>
      </c>
      <c r="D667" t="s">
        <v>113</v>
      </c>
      <c r="E667" t="s">
        <v>119</v>
      </c>
      <c r="F667" t="s">
        <v>121</v>
      </c>
      <c r="G667">
        <v>356</v>
      </c>
      <c r="H667" t="s">
        <v>167</v>
      </c>
      <c r="I667" t="s">
        <v>296</v>
      </c>
      <c r="J667" t="s">
        <v>377</v>
      </c>
      <c r="K667">
        <v>154013428</v>
      </c>
      <c r="L667">
        <v>40265863.468956</v>
      </c>
      <c r="M667">
        <v>373012</v>
      </c>
      <c r="N667">
        <v>975.216931</v>
      </c>
      <c r="O667">
        <v>951.655611</v>
      </c>
      <c r="P667">
        <v>983.387051</v>
      </c>
      <c r="Q667">
        <v>975.216931</v>
      </c>
      <c r="S667" t="s">
        <v>379</v>
      </c>
      <c r="T667" t="s">
        <v>1045</v>
      </c>
      <c r="U667">
        <f>L667*M667</f>
        <v>0</v>
      </c>
      <c r="V667">
        <f>SUMIF(D:D,D667,U:U)</f>
        <v>0</v>
      </c>
      <c r="W667">
        <f>U667/V667</f>
        <v>0</v>
      </c>
      <c r="X667">
        <f>VLOOKUP(C667,'S:\Risk Management\2. Derivatives Market\IMRManager\Instrument Mapping\[RiskFactorMapping.xlsx]Mapping'!$A:$B,2,FALSE)</f>
        <v>0</v>
      </c>
    </row>
    <row r="668" spans="1:24">
      <c r="A668">
        <v>29111954</v>
      </c>
      <c r="B668">
        <v>1000397</v>
      </c>
      <c r="C668" t="s">
        <v>66</v>
      </c>
      <c r="D668" t="s">
        <v>113</v>
      </c>
      <c r="E668" t="s">
        <v>119</v>
      </c>
      <c r="F668" t="s">
        <v>121</v>
      </c>
      <c r="G668">
        <v>435</v>
      </c>
      <c r="H668" t="s">
        <v>165</v>
      </c>
      <c r="I668" t="s">
        <v>294</v>
      </c>
      <c r="J668" t="s">
        <v>377</v>
      </c>
      <c r="K668">
        <v>154013428</v>
      </c>
      <c r="L668">
        <v>687449205.6835231</v>
      </c>
      <c r="M668">
        <v>16358</v>
      </c>
      <c r="N668">
        <v>730.1502369999999</v>
      </c>
      <c r="O668">
        <v>714.840203</v>
      </c>
      <c r="P668">
        <v>736.488502</v>
      </c>
      <c r="Q668">
        <v>730.1502369999999</v>
      </c>
      <c r="S668" t="s">
        <v>379</v>
      </c>
      <c r="T668" t="s">
        <v>1046</v>
      </c>
      <c r="U668">
        <f>L668*M668</f>
        <v>0</v>
      </c>
      <c r="V668">
        <f>SUMIF(D:D,D668,U:U)</f>
        <v>0</v>
      </c>
      <c r="W668">
        <f>U668/V668</f>
        <v>0</v>
      </c>
      <c r="X668">
        <f>VLOOKUP(C668,'S:\Risk Management\2. Derivatives Market\IMRManager\Instrument Mapping\[RiskFactorMapping.xlsx]Mapping'!$A:$B,2,FALSE)</f>
        <v>0</v>
      </c>
    </row>
    <row r="669" spans="1:24">
      <c r="A669">
        <v>29111955</v>
      </c>
      <c r="B669">
        <v>1000397</v>
      </c>
      <c r="C669" t="s">
        <v>66</v>
      </c>
      <c r="D669" t="s">
        <v>113</v>
      </c>
      <c r="E669" t="s">
        <v>119</v>
      </c>
      <c r="F669" t="s">
        <v>121</v>
      </c>
      <c r="G669">
        <v>611</v>
      </c>
      <c r="H669" t="s">
        <v>137</v>
      </c>
      <c r="I669" t="s">
        <v>266</v>
      </c>
      <c r="J669" t="s">
        <v>377</v>
      </c>
      <c r="K669">
        <v>154013428</v>
      </c>
      <c r="L669">
        <v>499654931.645208</v>
      </c>
      <c r="M669">
        <v>28600</v>
      </c>
      <c r="N669">
        <v>927.849683</v>
      </c>
      <c r="O669">
        <v>921.361224</v>
      </c>
      <c r="P669">
        <v>947.217734</v>
      </c>
      <c r="Q669">
        <v>927.849683</v>
      </c>
      <c r="S669" t="s">
        <v>379</v>
      </c>
      <c r="T669" t="s">
        <v>1047</v>
      </c>
      <c r="U669">
        <f>L669*M669</f>
        <v>0</v>
      </c>
      <c r="V669">
        <f>SUMIF(D:D,D669,U:U)</f>
        <v>0</v>
      </c>
      <c r="W669">
        <f>U669/V669</f>
        <v>0</v>
      </c>
      <c r="X669">
        <f>VLOOKUP(C669,'S:\Risk Management\2. Derivatives Market\IMRManager\Instrument Mapping\[RiskFactorMapping.xlsx]Mapping'!$A:$B,2,FALSE)</f>
        <v>0</v>
      </c>
    </row>
    <row r="670" spans="1:24">
      <c r="A670">
        <v>29111956</v>
      </c>
      <c r="B670">
        <v>1000397</v>
      </c>
      <c r="C670" t="s">
        <v>66</v>
      </c>
      <c r="D670" t="s">
        <v>113</v>
      </c>
      <c r="E670" t="s">
        <v>119</v>
      </c>
      <c r="F670" t="s">
        <v>121</v>
      </c>
      <c r="G670">
        <v>1172</v>
      </c>
      <c r="H670" t="s">
        <v>129</v>
      </c>
      <c r="I670" t="s">
        <v>258</v>
      </c>
      <c r="J670" t="s">
        <v>377</v>
      </c>
      <c r="K670">
        <v>154013428</v>
      </c>
      <c r="L670">
        <v>1554459274.61905</v>
      </c>
      <c r="M670">
        <v>9736</v>
      </c>
      <c r="N670">
        <v>982.655583</v>
      </c>
      <c r="O670">
        <v>980.13233</v>
      </c>
      <c r="P670">
        <v>989.8216210000001</v>
      </c>
      <c r="Q670">
        <v>982.655583</v>
      </c>
      <c r="S670" t="s">
        <v>379</v>
      </c>
      <c r="T670" t="s">
        <v>1048</v>
      </c>
      <c r="U670">
        <f>L670*M670</f>
        <v>0</v>
      </c>
      <c r="V670">
        <f>SUMIF(D:D,D670,U:U)</f>
        <v>0</v>
      </c>
      <c r="W670">
        <f>U670/V670</f>
        <v>0</v>
      </c>
      <c r="X670">
        <f>VLOOKUP(C670,'S:\Risk Management\2. Derivatives Market\IMRManager\Instrument Mapping\[RiskFactorMapping.xlsx]Mapping'!$A:$B,2,FALSE)</f>
        <v>0</v>
      </c>
    </row>
    <row r="671" spans="1:24">
      <c r="A671">
        <v>29111957</v>
      </c>
      <c r="B671">
        <v>1000397</v>
      </c>
      <c r="C671" t="s">
        <v>66</v>
      </c>
      <c r="D671" t="s">
        <v>113</v>
      </c>
      <c r="E671" t="s">
        <v>119</v>
      </c>
      <c r="F671" t="s">
        <v>121</v>
      </c>
      <c r="G671">
        <v>1415</v>
      </c>
      <c r="H671" t="s">
        <v>139</v>
      </c>
      <c r="I671" t="s">
        <v>268</v>
      </c>
      <c r="J671" t="s">
        <v>377</v>
      </c>
      <c r="K671">
        <v>154013428</v>
      </c>
      <c r="L671">
        <v>1002243004.93204</v>
      </c>
      <c r="M671">
        <v>15267</v>
      </c>
      <c r="N671">
        <v>993.500641</v>
      </c>
      <c r="O671">
        <v>988.815238</v>
      </c>
      <c r="P671">
        <v>1043.803648</v>
      </c>
      <c r="Q671">
        <v>993.500641</v>
      </c>
      <c r="S671" t="s">
        <v>379</v>
      </c>
      <c r="T671" t="s">
        <v>1049</v>
      </c>
      <c r="U671">
        <f>L671*M671</f>
        <v>0</v>
      </c>
      <c r="V671">
        <f>SUMIF(D:D,D671,U:U)</f>
        <v>0</v>
      </c>
      <c r="W671">
        <f>U671/V671</f>
        <v>0</v>
      </c>
      <c r="X671">
        <f>VLOOKUP(C671,'S:\Risk Management\2. Derivatives Market\IMRManager\Instrument Mapping\[RiskFactorMapping.xlsx]Mapping'!$A:$B,2,FALSE)</f>
        <v>0</v>
      </c>
    </row>
    <row r="672" spans="1:24">
      <c r="A672">
        <v>29111958</v>
      </c>
      <c r="B672">
        <v>1000397</v>
      </c>
      <c r="C672" t="s">
        <v>66</v>
      </c>
      <c r="D672" t="s">
        <v>113</v>
      </c>
      <c r="E672" t="s">
        <v>119</v>
      </c>
      <c r="F672" t="s">
        <v>121</v>
      </c>
      <c r="G672">
        <v>1923</v>
      </c>
      <c r="H672" t="s">
        <v>192</v>
      </c>
      <c r="I672" t="s">
        <v>321</v>
      </c>
      <c r="J672" t="s">
        <v>377</v>
      </c>
      <c r="K672">
        <v>154013428</v>
      </c>
      <c r="L672">
        <v>623777860.709227</v>
      </c>
      <c r="M672">
        <v>23550</v>
      </c>
      <c r="N672">
        <v>953.810898</v>
      </c>
      <c r="O672">
        <v>934.0056530000001</v>
      </c>
      <c r="P672">
        <v>960.129136</v>
      </c>
      <c r="Q672">
        <v>953.810898</v>
      </c>
      <c r="S672" t="s">
        <v>379</v>
      </c>
      <c r="T672" t="s">
        <v>1050</v>
      </c>
      <c r="U672">
        <f>L672*M672</f>
        <v>0</v>
      </c>
      <c r="V672">
        <f>SUMIF(D:D,D672,U:U)</f>
        <v>0</v>
      </c>
      <c r="W672">
        <f>U672/V672</f>
        <v>0</v>
      </c>
      <c r="X672">
        <f>VLOOKUP(C672,'S:\Risk Management\2. Derivatives Market\IMRManager\Instrument Mapping\[RiskFactorMapping.xlsx]Mapping'!$A:$B,2,FALSE)</f>
        <v>0</v>
      </c>
    </row>
    <row r="673" spans="1:24">
      <c r="A673">
        <v>29111959</v>
      </c>
      <c r="B673">
        <v>1000397</v>
      </c>
      <c r="C673" t="s">
        <v>66</v>
      </c>
      <c r="D673" t="s">
        <v>113</v>
      </c>
      <c r="E673" t="s">
        <v>119</v>
      </c>
      <c r="F673" t="s">
        <v>121</v>
      </c>
      <c r="G673">
        <v>2198</v>
      </c>
      <c r="H673" t="s">
        <v>174</v>
      </c>
      <c r="I673" t="s">
        <v>303</v>
      </c>
      <c r="J673" t="s">
        <v>377</v>
      </c>
      <c r="K673">
        <v>154013428</v>
      </c>
      <c r="L673">
        <v>2839817563.26644</v>
      </c>
      <c r="M673">
        <v>5060</v>
      </c>
      <c r="N673">
        <v>933.00156</v>
      </c>
      <c r="O673">
        <v>928.391869</v>
      </c>
      <c r="P673">
        <v>940.377067</v>
      </c>
      <c r="Q673">
        <v>933.00156</v>
      </c>
      <c r="S673" t="s">
        <v>379</v>
      </c>
      <c r="T673" t="s">
        <v>1051</v>
      </c>
      <c r="U673">
        <f>L673*M673</f>
        <v>0</v>
      </c>
      <c r="V673">
        <f>SUMIF(D:D,D673,U:U)</f>
        <v>0</v>
      </c>
      <c r="W673">
        <f>U673/V673</f>
        <v>0</v>
      </c>
      <c r="X673">
        <f>VLOOKUP(C673,'S:\Risk Management\2. Derivatives Market\IMRManager\Instrument Mapping\[RiskFactorMapping.xlsx]Mapping'!$A:$B,2,FALSE)</f>
        <v>0</v>
      </c>
    </row>
    <row r="674" spans="1:24">
      <c r="A674">
        <v>29111960</v>
      </c>
      <c r="B674">
        <v>1000397</v>
      </c>
      <c r="C674" t="s">
        <v>66</v>
      </c>
      <c r="D674" t="s">
        <v>113</v>
      </c>
      <c r="E674" t="s">
        <v>119</v>
      </c>
      <c r="F674" t="s">
        <v>121</v>
      </c>
      <c r="G674">
        <v>2496</v>
      </c>
      <c r="H674" t="s">
        <v>175</v>
      </c>
      <c r="I674" t="s">
        <v>304</v>
      </c>
      <c r="J674" t="s">
        <v>377</v>
      </c>
      <c r="K674">
        <v>154013428</v>
      </c>
      <c r="L674">
        <v>1667635358.95265</v>
      </c>
      <c r="M674">
        <v>8946</v>
      </c>
      <c r="N674">
        <v>968.660078</v>
      </c>
      <c r="O674">
        <v>968.660078</v>
      </c>
      <c r="P674">
        <v>990.640627</v>
      </c>
      <c r="Q674">
        <v>968.660078</v>
      </c>
      <c r="S674" t="s">
        <v>379</v>
      </c>
      <c r="T674" t="s">
        <v>1052</v>
      </c>
      <c r="U674">
        <f>L674*M674</f>
        <v>0</v>
      </c>
      <c r="V674">
        <f>SUMIF(D:D,D674,U:U)</f>
        <v>0</v>
      </c>
      <c r="W674">
        <f>U674/V674</f>
        <v>0</v>
      </c>
      <c r="X674">
        <f>VLOOKUP(C674,'S:\Risk Management\2. Derivatives Market\IMRManager\Instrument Mapping\[RiskFactorMapping.xlsx]Mapping'!$A:$B,2,FALSE)</f>
        <v>0</v>
      </c>
    </row>
    <row r="675" spans="1:24">
      <c r="A675">
        <v>29111961</v>
      </c>
      <c r="B675">
        <v>1000397</v>
      </c>
      <c r="C675" t="s">
        <v>66</v>
      </c>
      <c r="D675" t="s">
        <v>113</v>
      </c>
      <c r="E675" t="s">
        <v>119</v>
      </c>
      <c r="F675" t="s">
        <v>121</v>
      </c>
      <c r="G675">
        <v>2820</v>
      </c>
      <c r="H675" t="s">
        <v>178</v>
      </c>
      <c r="I675" t="s">
        <v>307</v>
      </c>
      <c r="J675" t="s">
        <v>377</v>
      </c>
      <c r="K675">
        <v>154013428</v>
      </c>
      <c r="L675">
        <v>518775365.980267</v>
      </c>
      <c r="M675">
        <v>26062</v>
      </c>
      <c r="N675">
        <v>877.866544</v>
      </c>
      <c r="O675">
        <v>872.5781919999999</v>
      </c>
      <c r="P675">
        <v>897.504185</v>
      </c>
      <c r="Q675">
        <v>877.866544</v>
      </c>
      <c r="S675" t="s">
        <v>379</v>
      </c>
      <c r="T675" t="s">
        <v>1053</v>
      </c>
      <c r="U675">
        <f>L675*M675</f>
        <v>0</v>
      </c>
      <c r="V675">
        <f>SUMIF(D:D,D675,U:U)</f>
        <v>0</v>
      </c>
      <c r="W675">
        <f>U675/V675</f>
        <v>0</v>
      </c>
      <c r="X675">
        <f>VLOOKUP(C675,'S:\Risk Management\2. Derivatives Market\IMRManager\Instrument Mapping\[RiskFactorMapping.xlsx]Mapping'!$A:$B,2,FALSE)</f>
        <v>0</v>
      </c>
    </row>
    <row r="676" spans="1:24">
      <c r="A676">
        <v>29111962</v>
      </c>
      <c r="B676">
        <v>1000397</v>
      </c>
      <c r="C676" t="s">
        <v>66</v>
      </c>
      <c r="D676" t="s">
        <v>113</v>
      </c>
      <c r="E676" t="s">
        <v>119</v>
      </c>
      <c r="F676" t="s">
        <v>121</v>
      </c>
      <c r="G676">
        <v>3167</v>
      </c>
      <c r="H676" t="s">
        <v>132</v>
      </c>
      <c r="I676" t="s">
        <v>261</v>
      </c>
      <c r="J676" t="s">
        <v>377</v>
      </c>
      <c r="K676">
        <v>154013428</v>
      </c>
      <c r="L676">
        <v>779954266.2163351</v>
      </c>
      <c r="M676">
        <v>19242</v>
      </c>
      <c r="N676">
        <v>974.452694</v>
      </c>
      <c r="O676">
        <v>974.452694</v>
      </c>
      <c r="P676">
        <v>988.0247409999999</v>
      </c>
      <c r="Q676">
        <v>974.452694</v>
      </c>
      <c r="S676" t="s">
        <v>379</v>
      </c>
      <c r="T676" t="s">
        <v>1054</v>
      </c>
      <c r="U676">
        <f>L676*M676</f>
        <v>0</v>
      </c>
      <c r="V676">
        <f>SUMIF(D:D,D676,U:U)</f>
        <v>0</v>
      </c>
      <c r="W676">
        <f>U676/V676</f>
        <v>0</v>
      </c>
      <c r="X676">
        <f>VLOOKUP(C676,'S:\Risk Management\2. Derivatives Market\IMRManager\Instrument Mapping\[RiskFactorMapping.xlsx]Mapping'!$A:$B,2,FALSE)</f>
        <v>0</v>
      </c>
    </row>
    <row r="677" spans="1:24">
      <c r="A677">
        <v>29111963</v>
      </c>
      <c r="B677">
        <v>1000397</v>
      </c>
      <c r="C677" t="s">
        <v>66</v>
      </c>
      <c r="D677" t="s">
        <v>113</v>
      </c>
      <c r="E677" t="s">
        <v>119</v>
      </c>
      <c r="F677" t="s">
        <v>121</v>
      </c>
      <c r="G677">
        <v>8847</v>
      </c>
      <c r="H677" t="s">
        <v>179</v>
      </c>
      <c r="I677" t="s">
        <v>308</v>
      </c>
      <c r="J677" t="s">
        <v>377</v>
      </c>
      <c r="K677">
        <v>154013428</v>
      </c>
      <c r="L677">
        <v>481072747.765522</v>
      </c>
      <c r="M677">
        <v>27909</v>
      </c>
      <c r="N677">
        <v>871.759007</v>
      </c>
      <c r="O677">
        <v>871.759007</v>
      </c>
      <c r="P677">
        <v>894.373702</v>
      </c>
      <c r="Q677">
        <v>871.759007</v>
      </c>
      <c r="S677" t="s">
        <v>379</v>
      </c>
      <c r="T677" t="s">
        <v>1055</v>
      </c>
      <c r="U677">
        <f>L677*M677</f>
        <v>0</v>
      </c>
      <c r="V677">
        <f>SUMIF(D:D,D677,U:U)</f>
        <v>0</v>
      </c>
      <c r="W677">
        <f>U677/V677</f>
        <v>0</v>
      </c>
      <c r="X677">
        <f>VLOOKUP(C677,'S:\Risk Management\2. Derivatives Market\IMRManager\Instrument Mapping\[RiskFactorMapping.xlsx]Mapping'!$A:$B,2,FALSE)</f>
        <v>0</v>
      </c>
    </row>
    <row r="678" spans="1:24">
      <c r="A678">
        <v>29111964</v>
      </c>
      <c r="B678">
        <v>1000397</v>
      </c>
      <c r="C678" t="s">
        <v>66</v>
      </c>
      <c r="D678" t="s">
        <v>113</v>
      </c>
      <c r="E678" t="s">
        <v>119</v>
      </c>
      <c r="F678" t="s">
        <v>121</v>
      </c>
      <c r="G678">
        <v>10019</v>
      </c>
      <c r="H678" t="s">
        <v>147</v>
      </c>
      <c r="I678" t="s">
        <v>276</v>
      </c>
      <c r="J678" t="s">
        <v>377</v>
      </c>
      <c r="K678">
        <v>154013428</v>
      </c>
      <c r="L678">
        <v>935567322.842236</v>
      </c>
      <c r="M678">
        <v>15372</v>
      </c>
      <c r="N678">
        <v>933.78487</v>
      </c>
      <c r="O678">
        <v>927.649541</v>
      </c>
      <c r="P678">
        <v>945.2050850000001</v>
      </c>
      <c r="Q678">
        <v>933.78487</v>
      </c>
      <c r="S678" t="s">
        <v>379</v>
      </c>
      <c r="T678" t="s">
        <v>1056</v>
      </c>
      <c r="U678">
        <f>L678*M678</f>
        <v>0</v>
      </c>
      <c r="V678">
        <f>SUMIF(D:D,D678,U:U)</f>
        <v>0</v>
      </c>
      <c r="W678">
        <f>U678/V678</f>
        <v>0</v>
      </c>
      <c r="X678">
        <f>VLOOKUP(C678,'S:\Risk Management\2. Derivatives Market\IMRManager\Instrument Mapping\[RiskFactorMapping.xlsx]Mapping'!$A:$B,2,FALSE)</f>
        <v>0</v>
      </c>
    </row>
    <row r="679" spans="1:24">
      <c r="A679">
        <v>29111965</v>
      </c>
      <c r="B679">
        <v>1000397</v>
      </c>
      <c r="C679" t="s">
        <v>66</v>
      </c>
      <c r="D679" t="s">
        <v>113</v>
      </c>
      <c r="E679" t="s">
        <v>119</v>
      </c>
      <c r="F679" t="s">
        <v>121</v>
      </c>
      <c r="G679">
        <v>12917</v>
      </c>
      <c r="H679" t="s">
        <v>194</v>
      </c>
      <c r="I679" t="s">
        <v>323</v>
      </c>
      <c r="J679" t="s">
        <v>377</v>
      </c>
      <c r="K679">
        <v>154013428</v>
      </c>
      <c r="L679">
        <v>975473777.558847</v>
      </c>
      <c r="M679">
        <v>15100</v>
      </c>
      <c r="N679">
        <v>956.387649</v>
      </c>
      <c r="O679">
        <v>956.387649</v>
      </c>
      <c r="P679">
        <v>965.6348410000001</v>
      </c>
      <c r="Q679">
        <v>956.387649</v>
      </c>
      <c r="S679" t="s">
        <v>379</v>
      </c>
      <c r="T679" t="s">
        <v>1057</v>
      </c>
      <c r="U679">
        <f>L679*M679</f>
        <v>0</v>
      </c>
      <c r="V679">
        <f>SUMIF(D:D,D679,U:U)</f>
        <v>0</v>
      </c>
      <c r="W679">
        <f>U679/V679</f>
        <v>0</v>
      </c>
      <c r="X679">
        <f>VLOOKUP(C679,'S:\Risk Management\2. Derivatives Market\IMRManager\Instrument Mapping\[RiskFactorMapping.xlsx]Mapping'!$A:$B,2,FALSE)</f>
        <v>0</v>
      </c>
    </row>
    <row r="680" spans="1:24">
      <c r="A680">
        <v>29111966</v>
      </c>
      <c r="B680">
        <v>1000397</v>
      </c>
      <c r="C680" t="s">
        <v>66</v>
      </c>
      <c r="D680" t="s">
        <v>113</v>
      </c>
      <c r="E680" t="s">
        <v>119</v>
      </c>
      <c r="F680" t="s">
        <v>121</v>
      </c>
      <c r="G680">
        <v>39318</v>
      </c>
      <c r="H680" t="s">
        <v>123</v>
      </c>
      <c r="I680" t="s">
        <v>252</v>
      </c>
      <c r="J680" t="s">
        <v>377</v>
      </c>
      <c r="K680">
        <v>154013428</v>
      </c>
      <c r="L680">
        <v>1138040135.2515</v>
      </c>
      <c r="M680">
        <v>11139</v>
      </c>
      <c r="N680">
        <v>823.085962</v>
      </c>
      <c r="O680">
        <v>811.780445</v>
      </c>
      <c r="P680">
        <v>831.214112</v>
      </c>
      <c r="Q680">
        <v>823.085962</v>
      </c>
      <c r="S680" t="s">
        <v>379</v>
      </c>
      <c r="T680" t="s">
        <v>1058</v>
      </c>
      <c r="U680">
        <f>L680*M680</f>
        <v>0</v>
      </c>
      <c r="V680">
        <f>SUMIF(D:D,D680,U:U)</f>
        <v>0</v>
      </c>
      <c r="W680">
        <f>U680/V680</f>
        <v>0</v>
      </c>
      <c r="X680">
        <f>VLOOKUP(C680,'S:\Risk Management\2. Derivatives Market\IMRManager\Instrument Mapping\[RiskFactorMapping.xlsx]Mapping'!$A:$B,2,FALSE)</f>
        <v>0</v>
      </c>
    </row>
    <row r="681" spans="1:24">
      <c r="A681">
        <v>29111967</v>
      </c>
      <c r="B681">
        <v>1000397</v>
      </c>
      <c r="C681" t="s">
        <v>66</v>
      </c>
      <c r="D681" t="s">
        <v>113</v>
      </c>
      <c r="E681" t="s">
        <v>119</v>
      </c>
      <c r="F681" t="s">
        <v>121</v>
      </c>
      <c r="G681">
        <v>50845</v>
      </c>
      <c r="H681" t="s">
        <v>233</v>
      </c>
      <c r="I681" t="s">
        <v>362</v>
      </c>
      <c r="J681" t="s">
        <v>377</v>
      </c>
      <c r="K681">
        <v>154013428</v>
      </c>
      <c r="L681">
        <v>2741710196.4637</v>
      </c>
      <c r="M681">
        <v>4608</v>
      </c>
      <c r="N681">
        <v>820.305135</v>
      </c>
      <c r="O681">
        <v>811.226237</v>
      </c>
      <c r="P681">
        <v>827.959892</v>
      </c>
      <c r="Q681">
        <v>820.305135</v>
      </c>
      <c r="S681" t="s">
        <v>379</v>
      </c>
      <c r="T681" t="s">
        <v>1059</v>
      </c>
      <c r="U681">
        <f>L681*M681</f>
        <v>0</v>
      </c>
      <c r="V681">
        <f>SUMIF(D:D,D681,U:U)</f>
        <v>0</v>
      </c>
      <c r="W681">
        <f>U681/V681</f>
        <v>0</v>
      </c>
      <c r="X681">
        <f>VLOOKUP(C681,'S:\Risk Management\2. Derivatives Market\IMRManager\Instrument Mapping\[RiskFactorMapping.xlsx]Mapping'!$A:$B,2,FALSE)</f>
        <v>0</v>
      </c>
    </row>
    <row r="682" spans="1:24">
      <c r="A682">
        <v>29111968</v>
      </c>
      <c r="B682">
        <v>1000397</v>
      </c>
      <c r="C682" t="s">
        <v>66</v>
      </c>
      <c r="D682" t="s">
        <v>113</v>
      </c>
      <c r="E682" t="s">
        <v>119</v>
      </c>
      <c r="F682" t="s">
        <v>121</v>
      </c>
      <c r="G682">
        <v>71713</v>
      </c>
      <c r="H682" t="s">
        <v>176</v>
      </c>
      <c r="I682" t="s">
        <v>305</v>
      </c>
      <c r="J682" t="s">
        <v>377</v>
      </c>
      <c r="K682">
        <v>154013428</v>
      </c>
      <c r="L682">
        <v>6661462089.41648</v>
      </c>
      <c r="M682">
        <v>2199</v>
      </c>
      <c r="N682">
        <v>951.121945</v>
      </c>
      <c r="O682">
        <v>951.121945</v>
      </c>
      <c r="P682">
        <v>971.883134</v>
      </c>
      <c r="Q682">
        <v>951.121945</v>
      </c>
      <c r="S682" t="s">
        <v>379</v>
      </c>
      <c r="T682" t="s">
        <v>1060</v>
      </c>
      <c r="U682">
        <f>L682*M682</f>
        <v>0</v>
      </c>
      <c r="V682">
        <f>SUMIF(D:D,D682,U:U)</f>
        <v>0</v>
      </c>
      <c r="W682">
        <f>U682/V682</f>
        <v>0</v>
      </c>
      <c r="X682">
        <f>VLOOKUP(C682,'S:\Risk Management\2. Derivatives Market\IMRManager\Instrument Mapping\[RiskFactorMapping.xlsx]Mapping'!$A:$B,2,FALSE)</f>
        <v>0</v>
      </c>
    </row>
    <row r="683" spans="1:24">
      <c r="A683">
        <v>29111969</v>
      </c>
      <c r="B683">
        <v>1000397</v>
      </c>
      <c r="C683" t="s">
        <v>66</v>
      </c>
      <c r="D683" t="s">
        <v>113</v>
      </c>
      <c r="E683" t="s">
        <v>119</v>
      </c>
      <c r="F683" t="s">
        <v>121</v>
      </c>
      <c r="G683">
        <v>88812</v>
      </c>
      <c r="H683" t="s">
        <v>124</v>
      </c>
      <c r="I683" t="s">
        <v>253</v>
      </c>
      <c r="J683" t="s">
        <v>377</v>
      </c>
      <c r="K683">
        <v>154013428</v>
      </c>
      <c r="L683">
        <v>3683356350.60915</v>
      </c>
      <c r="M683">
        <v>3478</v>
      </c>
      <c r="N683">
        <v>831.791977</v>
      </c>
      <c r="O683">
        <v>826.530498</v>
      </c>
      <c r="P683">
        <v>868.144013</v>
      </c>
      <c r="Q683">
        <v>831.791977</v>
      </c>
      <c r="S683" t="s">
        <v>379</v>
      </c>
      <c r="T683" t="s">
        <v>1061</v>
      </c>
      <c r="U683">
        <f>L683*M683</f>
        <v>0</v>
      </c>
      <c r="V683">
        <f>SUMIF(D:D,D683,U:U)</f>
        <v>0</v>
      </c>
      <c r="W683">
        <f>U683/V683</f>
        <v>0</v>
      </c>
      <c r="X683">
        <f>VLOOKUP(C683,'S:\Risk Management\2. Derivatives Market\IMRManager\Instrument Mapping\[RiskFactorMapping.xlsx]Mapping'!$A:$B,2,FALSE)</f>
        <v>0</v>
      </c>
    </row>
    <row r="684" spans="1:24">
      <c r="A684">
        <v>29111970</v>
      </c>
      <c r="B684">
        <v>1000397</v>
      </c>
      <c r="C684" t="s">
        <v>66</v>
      </c>
      <c r="D684" t="s">
        <v>113</v>
      </c>
      <c r="E684" t="s">
        <v>119</v>
      </c>
      <c r="F684" t="s">
        <v>121</v>
      </c>
      <c r="G684">
        <v>99768</v>
      </c>
      <c r="H684" t="s">
        <v>166</v>
      </c>
      <c r="I684" t="s">
        <v>295</v>
      </c>
      <c r="J684" t="s">
        <v>377</v>
      </c>
      <c r="K684">
        <v>154013428</v>
      </c>
      <c r="L684">
        <v>201364069.688733</v>
      </c>
      <c r="M684">
        <v>65680</v>
      </c>
      <c r="N684">
        <v>858.7298039999999</v>
      </c>
      <c r="O684">
        <v>851.774198</v>
      </c>
      <c r="P684">
        <v>873.3993359999999</v>
      </c>
      <c r="Q684">
        <v>858.7298039999999</v>
      </c>
      <c r="S684" t="s">
        <v>379</v>
      </c>
      <c r="T684" t="s">
        <v>1062</v>
      </c>
      <c r="U684">
        <f>L684*M684</f>
        <v>0</v>
      </c>
      <c r="V684">
        <f>SUMIF(D:D,D684,U:U)</f>
        <v>0</v>
      </c>
      <c r="W684">
        <f>U684/V684</f>
        <v>0</v>
      </c>
      <c r="X684">
        <f>VLOOKUP(C684,'S:\Risk Management\2. Derivatives Market\IMRManager\Instrument Mapping\[RiskFactorMapping.xlsx]Mapping'!$A:$B,2,FALSE)</f>
        <v>0</v>
      </c>
    </row>
    <row r="685" spans="1:24">
      <c r="A685">
        <v>29111390</v>
      </c>
      <c r="B685">
        <v>1001390</v>
      </c>
      <c r="C685" t="s">
        <v>67</v>
      </c>
      <c r="D685" t="s">
        <v>114</v>
      </c>
      <c r="E685" t="s">
        <v>119</v>
      </c>
      <c r="F685" t="s">
        <v>122</v>
      </c>
      <c r="G685">
        <v>61</v>
      </c>
      <c r="H685" t="s">
        <v>161</v>
      </c>
      <c r="I685" t="s">
        <v>290</v>
      </c>
      <c r="J685" t="s">
        <v>377</v>
      </c>
      <c r="K685">
        <v>2514187548</v>
      </c>
      <c r="L685">
        <v>503514878</v>
      </c>
      <c r="M685">
        <v>133197</v>
      </c>
      <c r="N685">
        <v>266.752857</v>
      </c>
      <c r="O685">
        <v>264.185403</v>
      </c>
      <c r="P685">
        <v>273.537985</v>
      </c>
      <c r="Q685">
        <v>266.752857</v>
      </c>
      <c r="S685" t="s">
        <v>379</v>
      </c>
      <c r="T685" t="s">
        <v>1063</v>
      </c>
      <c r="U685">
        <f>L685*M685</f>
        <v>0</v>
      </c>
      <c r="V685">
        <f>SUMIF(D:D,D685,U:U)</f>
        <v>0</v>
      </c>
      <c r="W685">
        <f>U685/V685</f>
        <v>0</v>
      </c>
      <c r="X685">
        <f>VLOOKUP(C685,'S:\Risk Management\2. Derivatives Market\IMRManager\Instrument Mapping\[RiskFactorMapping.xlsx]Mapping'!$A:$B,2,FALSE)</f>
        <v>0</v>
      </c>
    </row>
    <row r="686" spans="1:24">
      <c r="A686">
        <v>29111391</v>
      </c>
      <c r="B686">
        <v>1001390</v>
      </c>
      <c r="C686" t="s">
        <v>67</v>
      </c>
      <c r="D686" t="s">
        <v>114</v>
      </c>
      <c r="E686" t="s">
        <v>119</v>
      </c>
      <c r="F686" t="s">
        <v>122</v>
      </c>
      <c r="G686">
        <v>67</v>
      </c>
      <c r="H686" t="s">
        <v>183</v>
      </c>
      <c r="I686" t="s">
        <v>312</v>
      </c>
      <c r="J686" t="s">
        <v>377</v>
      </c>
      <c r="K686">
        <v>2514187548</v>
      </c>
      <c r="L686">
        <v>571290951.6</v>
      </c>
      <c r="M686">
        <v>25279</v>
      </c>
      <c r="N686">
        <v>57.440679</v>
      </c>
      <c r="O686">
        <v>57.09075</v>
      </c>
      <c r="P686">
        <v>60.187852</v>
      </c>
      <c r="Q686">
        <v>57.440679</v>
      </c>
      <c r="S686" t="s">
        <v>379</v>
      </c>
      <c r="T686" t="s">
        <v>1064</v>
      </c>
      <c r="U686">
        <f>L686*M686</f>
        <v>0</v>
      </c>
      <c r="V686">
        <f>SUMIF(D:D,D686,U:U)</f>
        <v>0</v>
      </c>
      <c r="W686">
        <f>U686/V686</f>
        <v>0</v>
      </c>
      <c r="X686">
        <f>VLOOKUP(C686,'S:\Risk Management\2. Derivatives Market\IMRManager\Instrument Mapping\[RiskFactorMapping.xlsx]Mapping'!$A:$B,2,FALSE)</f>
        <v>0</v>
      </c>
    </row>
    <row r="687" spans="1:24">
      <c r="A687">
        <v>29111392</v>
      </c>
      <c r="B687">
        <v>1001390</v>
      </c>
      <c r="C687" t="s">
        <v>67</v>
      </c>
      <c r="D687" t="s">
        <v>114</v>
      </c>
      <c r="E687" t="s">
        <v>119</v>
      </c>
      <c r="F687" t="s">
        <v>122</v>
      </c>
      <c r="G687">
        <v>79</v>
      </c>
      <c r="H687" t="s">
        <v>162</v>
      </c>
      <c r="I687" t="s">
        <v>291</v>
      </c>
      <c r="J687" t="s">
        <v>377</v>
      </c>
      <c r="K687">
        <v>2514187548</v>
      </c>
      <c r="L687">
        <v>895024247</v>
      </c>
      <c r="M687">
        <v>55236</v>
      </c>
      <c r="N687">
        <v>196.634334</v>
      </c>
      <c r="O687">
        <v>194.964743</v>
      </c>
      <c r="P687">
        <v>202.938907</v>
      </c>
      <c r="Q687">
        <v>196.634334</v>
      </c>
      <c r="S687" t="s">
        <v>379</v>
      </c>
      <c r="T687" t="s">
        <v>1065</v>
      </c>
      <c r="U687">
        <f>L687*M687</f>
        <v>0</v>
      </c>
      <c r="V687">
        <f>SUMIF(D:D,D687,U:U)</f>
        <v>0</v>
      </c>
      <c r="W687">
        <f>U687/V687</f>
        <v>0</v>
      </c>
      <c r="X687">
        <f>VLOOKUP(C687,'S:\Risk Management\2. Derivatives Market\IMRManager\Instrument Mapping\[RiskFactorMapping.xlsx]Mapping'!$A:$B,2,FALSE)</f>
        <v>0</v>
      </c>
    </row>
    <row r="688" spans="1:24">
      <c r="A688">
        <v>29111393</v>
      </c>
      <c r="B688">
        <v>1001390</v>
      </c>
      <c r="C688" t="s">
        <v>67</v>
      </c>
      <c r="D688" t="s">
        <v>114</v>
      </c>
      <c r="E688" t="s">
        <v>119</v>
      </c>
      <c r="F688" t="s">
        <v>122</v>
      </c>
      <c r="G688">
        <v>101</v>
      </c>
      <c r="H688" t="s">
        <v>163</v>
      </c>
      <c r="I688" t="s">
        <v>292</v>
      </c>
      <c r="J688" t="s">
        <v>377</v>
      </c>
      <c r="K688">
        <v>2514187548</v>
      </c>
      <c r="L688">
        <v>904368485</v>
      </c>
      <c r="M688">
        <v>18023</v>
      </c>
      <c r="N688">
        <v>64.82982199999999</v>
      </c>
      <c r="O688">
        <v>63.747107</v>
      </c>
      <c r="P688">
        <v>66.131958</v>
      </c>
      <c r="Q688">
        <v>64.82982199999999</v>
      </c>
      <c r="S688" t="s">
        <v>379</v>
      </c>
      <c r="T688" t="s">
        <v>1066</v>
      </c>
      <c r="U688">
        <f>L688*M688</f>
        <v>0</v>
      </c>
      <c r="V688">
        <f>SUMIF(D:D,D688,U:U)</f>
        <v>0</v>
      </c>
      <c r="W688">
        <f>U688/V688</f>
        <v>0</v>
      </c>
      <c r="X688">
        <f>VLOOKUP(C688,'S:\Risk Management\2. Derivatives Market\IMRManager\Instrument Mapping\[RiskFactorMapping.xlsx]Mapping'!$A:$B,2,FALSE)</f>
        <v>0</v>
      </c>
    </row>
    <row r="689" spans="1:24">
      <c r="A689">
        <v>29111394</v>
      </c>
      <c r="B689">
        <v>1001390</v>
      </c>
      <c r="C689" t="s">
        <v>67</v>
      </c>
      <c r="D689" t="s">
        <v>114</v>
      </c>
      <c r="E689" t="s">
        <v>119</v>
      </c>
      <c r="F689" t="s">
        <v>122</v>
      </c>
      <c r="G689">
        <v>106</v>
      </c>
      <c r="H689" t="s">
        <v>153</v>
      </c>
      <c r="I689" t="s">
        <v>282</v>
      </c>
      <c r="J689" t="s">
        <v>377</v>
      </c>
      <c r="K689">
        <v>2514187548</v>
      </c>
      <c r="L689">
        <v>212233764.8</v>
      </c>
      <c r="M689">
        <v>111370</v>
      </c>
      <c r="N689">
        <v>94.012376</v>
      </c>
      <c r="O689">
        <v>93.17076299999999</v>
      </c>
      <c r="P689">
        <v>98.1968</v>
      </c>
      <c r="Q689">
        <v>94.012376</v>
      </c>
      <c r="S689" t="s">
        <v>379</v>
      </c>
      <c r="T689" t="s">
        <v>1067</v>
      </c>
      <c r="U689">
        <f>L689*M689</f>
        <v>0</v>
      </c>
      <c r="V689">
        <f>SUMIF(D:D,D689,U:U)</f>
        <v>0</v>
      </c>
      <c r="W689">
        <f>U689/V689</f>
        <v>0</v>
      </c>
      <c r="X689">
        <f>VLOOKUP(C689,'S:\Risk Management\2. Derivatives Market\IMRManager\Instrument Mapping\[RiskFactorMapping.xlsx]Mapping'!$A:$B,2,FALSE)</f>
        <v>0</v>
      </c>
    </row>
    <row r="690" spans="1:24">
      <c r="A690">
        <v>29111395</v>
      </c>
      <c r="B690">
        <v>1001390</v>
      </c>
      <c r="C690" t="s">
        <v>67</v>
      </c>
      <c r="D690" t="s">
        <v>114</v>
      </c>
      <c r="E690" t="s">
        <v>119</v>
      </c>
      <c r="F690" t="s">
        <v>122</v>
      </c>
      <c r="G690">
        <v>201</v>
      </c>
      <c r="H690" t="s">
        <v>156</v>
      </c>
      <c r="I690" t="s">
        <v>285</v>
      </c>
      <c r="J690" t="s">
        <v>377</v>
      </c>
      <c r="K690">
        <v>2514187548</v>
      </c>
      <c r="L690">
        <v>463423105.25</v>
      </c>
      <c r="M690">
        <v>27011</v>
      </c>
      <c r="N690">
        <v>49.787541</v>
      </c>
      <c r="O690">
        <v>49.787541</v>
      </c>
      <c r="P690">
        <v>50.6428</v>
      </c>
      <c r="Q690">
        <v>49.787541</v>
      </c>
      <c r="S690" t="s">
        <v>379</v>
      </c>
      <c r="T690" t="s">
        <v>1068</v>
      </c>
      <c r="U690">
        <f>L690*M690</f>
        <v>0</v>
      </c>
      <c r="V690">
        <f>SUMIF(D:D,D690,U:U)</f>
        <v>0</v>
      </c>
      <c r="W690">
        <f>U690/V690</f>
        <v>0</v>
      </c>
      <c r="X690">
        <f>VLOOKUP(C690,'S:\Risk Management\2. Derivatives Market\IMRManager\Instrument Mapping\[RiskFactorMapping.xlsx]Mapping'!$A:$B,2,FALSE)</f>
        <v>0</v>
      </c>
    </row>
    <row r="691" spans="1:24">
      <c r="A691">
        <v>29111396</v>
      </c>
      <c r="B691">
        <v>1001390</v>
      </c>
      <c r="C691" t="s">
        <v>67</v>
      </c>
      <c r="D691" t="s">
        <v>114</v>
      </c>
      <c r="E691" t="s">
        <v>119</v>
      </c>
      <c r="F691" t="s">
        <v>122</v>
      </c>
      <c r="G691">
        <v>209</v>
      </c>
      <c r="H691" t="s">
        <v>177</v>
      </c>
      <c r="I691" t="s">
        <v>306</v>
      </c>
      <c r="J691" t="s">
        <v>377</v>
      </c>
      <c r="K691">
        <v>2514187548</v>
      </c>
      <c r="L691">
        <v>1319216873.6</v>
      </c>
      <c r="M691">
        <v>32305</v>
      </c>
      <c r="N691">
        <v>169.507248</v>
      </c>
      <c r="O691">
        <v>169.029762</v>
      </c>
      <c r="P691">
        <v>171.028904</v>
      </c>
      <c r="Q691">
        <v>169.507248</v>
      </c>
      <c r="S691" t="s">
        <v>379</v>
      </c>
      <c r="T691" t="s">
        <v>1069</v>
      </c>
      <c r="U691">
        <f>L691*M691</f>
        <v>0</v>
      </c>
      <c r="V691">
        <f>SUMIF(D:D,D691,U:U)</f>
        <v>0</v>
      </c>
      <c r="W691">
        <f>U691/V691</f>
        <v>0</v>
      </c>
      <c r="X691">
        <f>VLOOKUP(C691,'S:\Risk Management\2. Derivatives Market\IMRManager\Instrument Mapping\[RiskFactorMapping.xlsx]Mapping'!$A:$B,2,FALSE)</f>
        <v>0</v>
      </c>
    </row>
    <row r="692" spans="1:24">
      <c r="A692">
        <v>29111397</v>
      </c>
      <c r="B692">
        <v>1001390</v>
      </c>
      <c r="C692" t="s">
        <v>67</v>
      </c>
      <c r="D692" t="s">
        <v>114</v>
      </c>
      <c r="E692" t="s">
        <v>119</v>
      </c>
      <c r="F692" t="s">
        <v>122</v>
      </c>
      <c r="G692">
        <v>213</v>
      </c>
      <c r="H692" t="s">
        <v>171</v>
      </c>
      <c r="I692" t="s">
        <v>300</v>
      </c>
      <c r="J692" t="s">
        <v>377</v>
      </c>
      <c r="K692">
        <v>2514187548</v>
      </c>
      <c r="L692">
        <v>849658061.649999</v>
      </c>
      <c r="M692">
        <v>21827</v>
      </c>
      <c r="N692">
        <v>73.763338</v>
      </c>
      <c r="O692">
        <v>72.742743</v>
      </c>
      <c r="P692">
        <v>74.804209</v>
      </c>
      <c r="Q692">
        <v>73.763338</v>
      </c>
      <c r="S692" t="s">
        <v>379</v>
      </c>
      <c r="T692" t="s">
        <v>1070</v>
      </c>
      <c r="U692">
        <f>L692*M692</f>
        <v>0</v>
      </c>
      <c r="V692">
        <f>SUMIF(D:D,D692,U:U)</f>
        <v>0</v>
      </c>
      <c r="W692">
        <f>U692/V692</f>
        <v>0</v>
      </c>
      <c r="X692">
        <f>VLOOKUP(C692,'S:\Risk Management\2. Derivatives Market\IMRManager\Instrument Mapping\[RiskFactorMapping.xlsx]Mapping'!$A:$B,2,FALSE)</f>
        <v>0</v>
      </c>
    </row>
    <row r="693" spans="1:24">
      <c r="A693">
        <v>29111398</v>
      </c>
      <c r="B693">
        <v>1001390</v>
      </c>
      <c r="C693" t="s">
        <v>67</v>
      </c>
      <c r="D693" t="s">
        <v>114</v>
      </c>
      <c r="E693" t="s">
        <v>119</v>
      </c>
      <c r="F693" t="s">
        <v>122</v>
      </c>
      <c r="G693">
        <v>435</v>
      </c>
      <c r="H693" t="s">
        <v>165</v>
      </c>
      <c r="I693" t="s">
        <v>294</v>
      </c>
      <c r="J693" t="s">
        <v>377</v>
      </c>
      <c r="K693">
        <v>2514187548</v>
      </c>
      <c r="L693">
        <v>578739381.299999</v>
      </c>
      <c r="M693">
        <v>16358</v>
      </c>
      <c r="N693">
        <v>37.654386</v>
      </c>
      <c r="O693">
        <v>36.864836</v>
      </c>
      <c r="P693">
        <v>37.981255</v>
      </c>
      <c r="Q693">
        <v>37.654386</v>
      </c>
      <c r="S693" t="s">
        <v>379</v>
      </c>
      <c r="T693" t="s">
        <v>1071</v>
      </c>
      <c r="U693">
        <f>L693*M693</f>
        <v>0</v>
      </c>
      <c r="V693">
        <f>SUMIF(D:D,D693,U:U)</f>
        <v>0</v>
      </c>
      <c r="W693">
        <f>U693/V693</f>
        <v>0</v>
      </c>
      <c r="X693">
        <f>VLOOKUP(C693,'S:\Risk Management\2. Derivatives Market\IMRManager\Instrument Mapping\[RiskFactorMapping.xlsx]Mapping'!$A:$B,2,FALSE)</f>
        <v>0</v>
      </c>
    </row>
    <row r="694" spans="1:24">
      <c r="A694">
        <v>29111399</v>
      </c>
      <c r="B694">
        <v>1001390</v>
      </c>
      <c r="C694" t="s">
        <v>67</v>
      </c>
      <c r="D694" t="s">
        <v>114</v>
      </c>
      <c r="E694" t="s">
        <v>119</v>
      </c>
      <c r="F694" t="s">
        <v>122</v>
      </c>
      <c r="G694">
        <v>780</v>
      </c>
      <c r="H694" t="s">
        <v>186</v>
      </c>
      <c r="I694" t="s">
        <v>315</v>
      </c>
      <c r="J694" t="s">
        <v>377</v>
      </c>
      <c r="K694">
        <v>2514187548</v>
      </c>
      <c r="L694">
        <v>502637726.699999</v>
      </c>
      <c r="M694">
        <v>28800</v>
      </c>
      <c r="N694">
        <v>57.577115</v>
      </c>
      <c r="O694">
        <v>57.177274</v>
      </c>
      <c r="P694">
        <v>57.91698</v>
      </c>
      <c r="Q694">
        <v>57.577115</v>
      </c>
      <c r="S694" t="s">
        <v>379</v>
      </c>
      <c r="T694" t="s">
        <v>1072</v>
      </c>
      <c r="U694">
        <f>L694*M694</f>
        <v>0</v>
      </c>
      <c r="V694">
        <f>SUMIF(D:D,D694,U:U)</f>
        <v>0</v>
      </c>
      <c r="W694">
        <f>U694/V694</f>
        <v>0</v>
      </c>
      <c r="X694">
        <f>VLOOKUP(C694,'S:\Risk Management\2. Derivatives Market\IMRManager\Instrument Mapping\[RiskFactorMapping.xlsx]Mapping'!$A:$B,2,FALSE)</f>
        <v>0</v>
      </c>
    </row>
    <row r="695" spans="1:24">
      <c r="A695">
        <v>29111400</v>
      </c>
      <c r="B695">
        <v>1001390</v>
      </c>
      <c r="C695" t="s">
        <v>67</v>
      </c>
      <c r="D695" t="s">
        <v>114</v>
      </c>
      <c r="E695" t="s">
        <v>119</v>
      </c>
      <c r="F695" t="s">
        <v>122</v>
      </c>
      <c r="G695">
        <v>1172</v>
      </c>
      <c r="H695" t="s">
        <v>129</v>
      </c>
      <c r="I695" t="s">
        <v>258</v>
      </c>
      <c r="J695" t="s">
        <v>377</v>
      </c>
      <c r="K695">
        <v>2514187548</v>
      </c>
      <c r="L695">
        <v>5048539200.9</v>
      </c>
      <c r="M695">
        <v>9736</v>
      </c>
      <c r="N695">
        <v>195.50084</v>
      </c>
      <c r="O695">
        <v>194.998835</v>
      </c>
      <c r="P695">
        <v>196.926534</v>
      </c>
      <c r="Q695">
        <v>195.50084</v>
      </c>
      <c r="S695" t="s">
        <v>379</v>
      </c>
      <c r="T695" t="s">
        <v>1073</v>
      </c>
      <c r="U695">
        <f>L695*M695</f>
        <v>0</v>
      </c>
      <c r="V695">
        <f>SUMIF(D:D,D695,U:U)</f>
        <v>0</v>
      </c>
      <c r="W695">
        <f>U695/V695</f>
        <v>0</v>
      </c>
      <c r="X695">
        <f>VLOOKUP(C695,'S:\Risk Management\2. Derivatives Market\IMRManager\Instrument Mapping\[RiskFactorMapping.xlsx]Mapping'!$A:$B,2,FALSE)</f>
        <v>0</v>
      </c>
    </row>
    <row r="696" spans="1:24">
      <c r="A696">
        <v>29111401</v>
      </c>
      <c r="B696">
        <v>1001390</v>
      </c>
      <c r="C696" t="s">
        <v>67</v>
      </c>
      <c r="D696" t="s">
        <v>114</v>
      </c>
      <c r="E696" t="s">
        <v>119</v>
      </c>
      <c r="F696" t="s">
        <v>122</v>
      </c>
      <c r="G696">
        <v>1294</v>
      </c>
      <c r="H696" t="s">
        <v>180</v>
      </c>
      <c r="I696" t="s">
        <v>309</v>
      </c>
      <c r="J696" t="s">
        <v>377</v>
      </c>
      <c r="K696">
        <v>2514187548</v>
      </c>
      <c r="L696">
        <v>323260628.699999</v>
      </c>
      <c r="M696">
        <v>23991</v>
      </c>
      <c r="N696">
        <v>30.846329</v>
      </c>
      <c r="O696">
        <v>30.776899</v>
      </c>
      <c r="P696">
        <v>31.085478</v>
      </c>
      <c r="Q696">
        <v>30.846329</v>
      </c>
      <c r="S696" t="s">
        <v>379</v>
      </c>
      <c r="T696" t="s">
        <v>1074</v>
      </c>
      <c r="U696">
        <f>L696*M696</f>
        <v>0</v>
      </c>
      <c r="V696">
        <f>SUMIF(D:D,D696,U:U)</f>
        <v>0</v>
      </c>
      <c r="W696">
        <f>U696/V696</f>
        <v>0</v>
      </c>
      <c r="X696">
        <f>VLOOKUP(C696,'S:\Risk Management\2. Derivatives Market\IMRManager\Instrument Mapping\[RiskFactorMapping.xlsx]Mapping'!$A:$B,2,FALSE)</f>
        <v>0</v>
      </c>
    </row>
    <row r="697" spans="1:24">
      <c r="A697">
        <v>29111402</v>
      </c>
      <c r="B697">
        <v>1001390</v>
      </c>
      <c r="C697" t="s">
        <v>67</v>
      </c>
      <c r="D697" t="s">
        <v>114</v>
      </c>
      <c r="E697" t="s">
        <v>119</v>
      </c>
      <c r="F697" t="s">
        <v>122</v>
      </c>
      <c r="G697">
        <v>1415</v>
      </c>
      <c r="H697" t="s">
        <v>139</v>
      </c>
      <c r="I697" t="s">
        <v>268</v>
      </c>
      <c r="J697" t="s">
        <v>377</v>
      </c>
      <c r="K697">
        <v>2514187548</v>
      </c>
      <c r="L697">
        <v>379314482.199999</v>
      </c>
      <c r="M697">
        <v>15267</v>
      </c>
      <c r="N697">
        <v>23.033263</v>
      </c>
      <c r="O697">
        <v>22.924636</v>
      </c>
      <c r="P697">
        <v>24.199485</v>
      </c>
      <c r="Q697">
        <v>23.033263</v>
      </c>
      <c r="S697" t="s">
        <v>379</v>
      </c>
      <c r="T697" t="s">
        <v>1075</v>
      </c>
      <c r="U697">
        <f>L697*M697</f>
        <v>0</v>
      </c>
      <c r="V697">
        <f>SUMIF(D:D,D697,U:U)</f>
        <v>0</v>
      </c>
      <c r="W697">
        <f>U697/V697</f>
        <v>0</v>
      </c>
      <c r="X697">
        <f>VLOOKUP(C697,'S:\Risk Management\2. Derivatives Market\IMRManager\Instrument Mapping\[RiskFactorMapping.xlsx]Mapping'!$A:$B,2,FALSE)</f>
        <v>0</v>
      </c>
    </row>
    <row r="698" spans="1:24">
      <c r="A698">
        <v>29111403</v>
      </c>
      <c r="B698">
        <v>1001390</v>
      </c>
      <c r="C698" t="s">
        <v>67</v>
      </c>
      <c r="D698" t="s">
        <v>114</v>
      </c>
      <c r="E698" t="s">
        <v>119</v>
      </c>
      <c r="F698" t="s">
        <v>122</v>
      </c>
      <c r="G698">
        <v>1852</v>
      </c>
      <c r="H698" t="s">
        <v>191</v>
      </c>
      <c r="I698" t="s">
        <v>320</v>
      </c>
      <c r="J698" t="s">
        <v>377</v>
      </c>
      <c r="K698">
        <v>2514187548</v>
      </c>
      <c r="L698">
        <v>1695842782.2</v>
      </c>
      <c r="M698">
        <v>21900</v>
      </c>
      <c r="N698">
        <v>147.717528</v>
      </c>
      <c r="O698">
        <v>147.596116</v>
      </c>
      <c r="P698">
        <v>152.600975</v>
      </c>
      <c r="Q698">
        <v>147.717528</v>
      </c>
      <c r="S698" t="s">
        <v>379</v>
      </c>
      <c r="T698" t="s">
        <v>1076</v>
      </c>
      <c r="U698">
        <f>L698*M698</f>
        <v>0</v>
      </c>
      <c r="V698">
        <f>SUMIF(D:D,D698,U:U)</f>
        <v>0</v>
      </c>
      <c r="W698">
        <f>U698/V698</f>
        <v>0</v>
      </c>
      <c r="X698">
        <f>VLOOKUP(C698,'S:\Risk Management\2. Derivatives Market\IMRManager\Instrument Mapping\[RiskFactorMapping.xlsx]Mapping'!$A:$B,2,FALSE)</f>
        <v>0</v>
      </c>
    </row>
    <row r="699" spans="1:24">
      <c r="A699">
        <v>29111404</v>
      </c>
      <c r="B699">
        <v>1001390</v>
      </c>
      <c r="C699" t="s">
        <v>67</v>
      </c>
      <c r="D699" t="s">
        <v>114</v>
      </c>
      <c r="E699" t="s">
        <v>119</v>
      </c>
      <c r="F699" t="s">
        <v>122</v>
      </c>
      <c r="G699">
        <v>1923</v>
      </c>
      <c r="H699" t="s">
        <v>192</v>
      </c>
      <c r="I699" t="s">
        <v>321</v>
      </c>
      <c r="J699" t="s">
        <v>377</v>
      </c>
      <c r="K699">
        <v>2514187548</v>
      </c>
      <c r="L699">
        <v>236938881</v>
      </c>
      <c r="M699">
        <v>23550</v>
      </c>
      <c r="N699">
        <v>22.193693</v>
      </c>
      <c r="O699">
        <v>21.732856</v>
      </c>
      <c r="P699">
        <v>22.340709</v>
      </c>
      <c r="Q699">
        <v>22.193693</v>
      </c>
      <c r="S699" t="s">
        <v>379</v>
      </c>
      <c r="T699" t="s">
        <v>1077</v>
      </c>
      <c r="U699">
        <f>L699*M699</f>
        <v>0</v>
      </c>
      <c r="V699">
        <f>SUMIF(D:D,D699,U:U)</f>
        <v>0</v>
      </c>
      <c r="W699">
        <f>U699/V699</f>
        <v>0</v>
      </c>
      <c r="X699">
        <f>VLOOKUP(C699,'S:\Risk Management\2. Derivatives Market\IMRManager\Instrument Mapping\[RiskFactorMapping.xlsx]Mapping'!$A:$B,2,FALSE)</f>
        <v>0</v>
      </c>
    </row>
    <row r="700" spans="1:24">
      <c r="A700">
        <v>29111405</v>
      </c>
      <c r="B700">
        <v>1001390</v>
      </c>
      <c r="C700" t="s">
        <v>67</v>
      </c>
      <c r="D700" t="s">
        <v>114</v>
      </c>
      <c r="E700" t="s">
        <v>119</v>
      </c>
      <c r="F700" t="s">
        <v>122</v>
      </c>
      <c r="G700">
        <v>2198</v>
      </c>
      <c r="H700" t="s">
        <v>174</v>
      </c>
      <c r="I700" t="s">
        <v>303</v>
      </c>
      <c r="J700" t="s">
        <v>377</v>
      </c>
      <c r="K700">
        <v>2514187548</v>
      </c>
      <c r="L700">
        <v>939261151.549999</v>
      </c>
      <c r="M700">
        <v>5060</v>
      </c>
      <c r="N700">
        <v>18.903369</v>
      </c>
      <c r="O700">
        <v>18.809973</v>
      </c>
      <c r="P700">
        <v>19.052802</v>
      </c>
      <c r="Q700">
        <v>18.903369</v>
      </c>
      <c r="S700" t="s">
        <v>379</v>
      </c>
      <c r="T700" t="s">
        <v>1078</v>
      </c>
      <c r="U700">
        <f>L700*M700</f>
        <v>0</v>
      </c>
      <c r="V700">
        <f>SUMIF(D:D,D700,U:U)</f>
        <v>0</v>
      </c>
      <c r="W700">
        <f>U700/V700</f>
        <v>0</v>
      </c>
      <c r="X700">
        <f>VLOOKUP(C700,'S:\Risk Management\2. Derivatives Market\IMRManager\Instrument Mapping\[RiskFactorMapping.xlsx]Mapping'!$A:$B,2,FALSE)</f>
        <v>0</v>
      </c>
    </row>
    <row r="701" spans="1:24">
      <c r="A701">
        <v>29111406</v>
      </c>
      <c r="B701">
        <v>1001390</v>
      </c>
      <c r="C701" t="s">
        <v>67</v>
      </c>
      <c r="D701" t="s">
        <v>114</v>
      </c>
      <c r="E701" t="s">
        <v>119</v>
      </c>
      <c r="F701" t="s">
        <v>122</v>
      </c>
      <c r="G701">
        <v>2496</v>
      </c>
      <c r="H701" t="s">
        <v>175</v>
      </c>
      <c r="I701" t="s">
        <v>304</v>
      </c>
      <c r="J701" t="s">
        <v>377</v>
      </c>
      <c r="K701">
        <v>2514187548</v>
      </c>
      <c r="L701">
        <v>1799580856.65</v>
      </c>
      <c r="M701">
        <v>8946</v>
      </c>
      <c r="N701">
        <v>64.032814</v>
      </c>
      <c r="O701">
        <v>64.032814</v>
      </c>
      <c r="P701">
        <v>65.485828</v>
      </c>
      <c r="Q701">
        <v>64.032814</v>
      </c>
      <c r="S701" t="s">
        <v>379</v>
      </c>
      <c r="T701" t="s">
        <v>1079</v>
      </c>
      <c r="U701">
        <f>L701*M701</f>
        <v>0</v>
      </c>
      <c r="V701">
        <f>SUMIF(D:D,D701,U:U)</f>
        <v>0</v>
      </c>
      <c r="W701">
        <f>U701/V701</f>
        <v>0</v>
      </c>
      <c r="X701">
        <f>VLOOKUP(C701,'S:\Risk Management\2. Derivatives Market\IMRManager\Instrument Mapping\[RiskFactorMapping.xlsx]Mapping'!$A:$B,2,FALSE)</f>
        <v>0</v>
      </c>
    </row>
    <row r="702" spans="1:24">
      <c r="A702">
        <v>29111407</v>
      </c>
      <c r="B702">
        <v>1001390</v>
      </c>
      <c r="C702" t="s">
        <v>67</v>
      </c>
      <c r="D702" t="s">
        <v>114</v>
      </c>
      <c r="E702" t="s">
        <v>119</v>
      </c>
      <c r="F702" t="s">
        <v>122</v>
      </c>
      <c r="G702">
        <v>2820</v>
      </c>
      <c r="H702" t="s">
        <v>178</v>
      </c>
      <c r="I702" t="s">
        <v>307</v>
      </c>
      <c r="J702" t="s">
        <v>377</v>
      </c>
      <c r="K702">
        <v>2514187548</v>
      </c>
      <c r="L702">
        <v>543744672.799999</v>
      </c>
      <c r="M702">
        <v>26062</v>
      </c>
      <c r="N702">
        <v>56.364425</v>
      </c>
      <c r="O702">
        <v>56.024881</v>
      </c>
      <c r="P702">
        <v>57.625283</v>
      </c>
      <c r="Q702">
        <v>56.364425</v>
      </c>
      <c r="S702" t="s">
        <v>379</v>
      </c>
      <c r="T702" t="s">
        <v>1080</v>
      </c>
      <c r="U702">
        <f>L702*M702</f>
        <v>0</v>
      </c>
      <c r="V702">
        <f>SUMIF(D:D,D702,U:U)</f>
        <v>0</v>
      </c>
      <c r="W702">
        <f>U702/V702</f>
        <v>0</v>
      </c>
      <c r="X702">
        <f>VLOOKUP(C702,'S:\Risk Management\2. Derivatives Market\IMRManager\Instrument Mapping\[RiskFactorMapping.xlsx]Mapping'!$A:$B,2,FALSE)</f>
        <v>0</v>
      </c>
    </row>
    <row r="703" spans="1:24">
      <c r="A703">
        <v>29111408</v>
      </c>
      <c r="B703">
        <v>1001390</v>
      </c>
      <c r="C703" t="s">
        <v>67</v>
      </c>
      <c r="D703" t="s">
        <v>114</v>
      </c>
      <c r="E703" t="s">
        <v>119</v>
      </c>
      <c r="F703" t="s">
        <v>122</v>
      </c>
      <c r="G703">
        <v>3167</v>
      </c>
      <c r="H703" t="s">
        <v>132</v>
      </c>
      <c r="I703" t="s">
        <v>261</v>
      </c>
      <c r="J703" t="s">
        <v>377</v>
      </c>
      <c r="K703">
        <v>2514187548</v>
      </c>
      <c r="L703">
        <v>502756156.649999</v>
      </c>
      <c r="M703">
        <v>19242</v>
      </c>
      <c r="N703">
        <v>38.477774</v>
      </c>
      <c r="O703">
        <v>38.477774</v>
      </c>
      <c r="P703">
        <v>39.013687</v>
      </c>
      <c r="Q703">
        <v>38.477774</v>
      </c>
      <c r="S703" t="s">
        <v>379</v>
      </c>
      <c r="T703" t="s">
        <v>1081</v>
      </c>
      <c r="U703">
        <f>L703*M703</f>
        <v>0</v>
      </c>
      <c r="V703">
        <f>SUMIF(D:D,D703,U:U)</f>
        <v>0</v>
      </c>
      <c r="W703">
        <f>U703/V703</f>
        <v>0</v>
      </c>
      <c r="X703">
        <f>VLOOKUP(C703,'S:\Risk Management\2. Derivatives Market\IMRManager\Instrument Mapping\[RiskFactorMapping.xlsx]Mapping'!$A:$B,2,FALSE)</f>
        <v>0</v>
      </c>
    </row>
    <row r="704" spans="1:24">
      <c r="A704">
        <v>29111409</v>
      </c>
      <c r="B704">
        <v>1001390</v>
      </c>
      <c r="C704" t="s">
        <v>67</v>
      </c>
      <c r="D704" t="s">
        <v>114</v>
      </c>
      <c r="E704" t="s">
        <v>119</v>
      </c>
      <c r="F704" t="s">
        <v>122</v>
      </c>
      <c r="G704">
        <v>3983</v>
      </c>
      <c r="H704" t="s">
        <v>184</v>
      </c>
      <c r="I704" t="s">
        <v>313</v>
      </c>
      <c r="J704" t="s">
        <v>377</v>
      </c>
      <c r="K704">
        <v>2514187548</v>
      </c>
      <c r="L704">
        <v>87074882.25</v>
      </c>
      <c r="M704">
        <v>479444</v>
      </c>
      <c r="N704">
        <v>166.047795</v>
      </c>
      <c r="O704">
        <v>165.131741</v>
      </c>
      <c r="P704">
        <v>166.759858</v>
      </c>
      <c r="Q704">
        <v>166.047795</v>
      </c>
      <c r="S704" t="s">
        <v>379</v>
      </c>
      <c r="T704" t="s">
        <v>1082</v>
      </c>
      <c r="U704">
        <f>L704*M704</f>
        <v>0</v>
      </c>
      <c r="V704">
        <f>SUMIF(D:D,D704,U:U)</f>
        <v>0</v>
      </c>
      <c r="W704">
        <f>U704/V704</f>
        <v>0</v>
      </c>
      <c r="X704">
        <f>VLOOKUP(C704,'S:\Risk Management\2. Derivatives Market\IMRManager\Instrument Mapping\[RiskFactorMapping.xlsx]Mapping'!$A:$B,2,FALSE)</f>
        <v>0</v>
      </c>
    </row>
    <row r="705" spans="1:24">
      <c r="A705">
        <v>29111410</v>
      </c>
      <c r="B705">
        <v>1001390</v>
      </c>
      <c r="C705" t="s">
        <v>67</v>
      </c>
      <c r="D705" t="s">
        <v>114</v>
      </c>
      <c r="E705" t="s">
        <v>119</v>
      </c>
      <c r="F705" t="s">
        <v>122</v>
      </c>
      <c r="G705">
        <v>8847</v>
      </c>
      <c r="H705" t="s">
        <v>179</v>
      </c>
      <c r="I705" t="s">
        <v>308</v>
      </c>
      <c r="J705" t="s">
        <v>377</v>
      </c>
      <c r="K705">
        <v>2514187548</v>
      </c>
      <c r="L705">
        <v>64417194.799999</v>
      </c>
      <c r="M705">
        <v>27909</v>
      </c>
      <c r="N705">
        <v>7.150698</v>
      </c>
      <c r="O705">
        <v>7.150698</v>
      </c>
      <c r="P705">
        <v>7.336197</v>
      </c>
      <c r="Q705">
        <v>7.150698</v>
      </c>
      <c r="S705" t="s">
        <v>379</v>
      </c>
      <c r="T705" t="s">
        <v>1083</v>
      </c>
      <c r="U705">
        <f>L705*M705</f>
        <v>0</v>
      </c>
      <c r="V705">
        <f>SUMIF(D:D,D705,U:U)</f>
        <v>0</v>
      </c>
      <c r="W705">
        <f>U705/V705</f>
        <v>0</v>
      </c>
      <c r="X705">
        <f>VLOOKUP(C705,'S:\Risk Management\2. Derivatives Market\IMRManager\Instrument Mapping\[RiskFactorMapping.xlsx]Mapping'!$A:$B,2,FALSE)</f>
        <v>0</v>
      </c>
    </row>
    <row r="706" spans="1:24">
      <c r="A706">
        <v>29111411</v>
      </c>
      <c r="B706">
        <v>1001390</v>
      </c>
      <c r="C706" t="s">
        <v>67</v>
      </c>
      <c r="D706" t="s">
        <v>114</v>
      </c>
      <c r="E706" t="s">
        <v>119</v>
      </c>
      <c r="F706" t="s">
        <v>122</v>
      </c>
      <c r="G706">
        <v>12446</v>
      </c>
      <c r="H706" t="s">
        <v>193</v>
      </c>
      <c r="I706" t="s">
        <v>322</v>
      </c>
      <c r="J706" t="s">
        <v>377</v>
      </c>
      <c r="K706">
        <v>2514187548</v>
      </c>
      <c r="L706">
        <v>137158900.199999</v>
      </c>
      <c r="M706">
        <v>44536</v>
      </c>
      <c r="N706">
        <v>24.296154</v>
      </c>
      <c r="O706">
        <v>23.957919</v>
      </c>
      <c r="P706">
        <v>24.654574</v>
      </c>
      <c r="Q706">
        <v>24.296154</v>
      </c>
      <c r="S706" t="s">
        <v>379</v>
      </c>
      <c r="T706" t="s">
        <v>1084</v>
      </c>
      <c r="U706">
        <f>L706*M706</f>
        <v>0</v>
      </c>
      <c r="V706">
        <f>SUMIF(D:D,D706,U:U)</f>
        <v>0</v>
      </c>
      <c r="W706">
        <f>U706/V706</f>
        <v>0</v>
      </c>
      <c r="X706">
        <f>VLOOKUP(C706,'S:\Risk Management\2. Derivatives Market\IMRManager\Instrument Mapping\[RiskFactorMapping.xlsx]Mapping'!$A:$B,2,FALSE)</f>
        <v>0</v>
      </c>
    </row>
    <row r="707" spans="1:24">
      <c r="A707">
        <v>29111412</v>
      </c>
      <c r="B707">
        <v>1001390</v>
      </c>
      <c r="C707" t="s">
        <v>67</v>
      </c>
      <c r="D707" t="s">
        <v>114</v>
      </c>
      <c r="E707" t="s">
        <v>119</v>
      </c>
      <c r="F707" t="s">
        <v>122</v>
      </c>
      <c r="G707">
        <v>12917</v>
      </c>
      <c r="H707" t="s">
        <v>194</v>
      </c>
      <c r="I707" t="s">
        <v>323</v>
      </c>
      <c r="J707" t="s">
        <v>377</v>
      </c>
      <c r="K707">
        <v>2514187548</v>
      </c>
      <c r="L707">
        <v>623352361.2</v>
      </c>
      <c r="M707">
        <v>15100</v>
      </c>
      <c r="N707">
        <v>37.438021</v>
      </c>
      <c r="O707">
        <v>37.438021</v>
      </c>
      <c r="P707">
        <v>37.800005</v>
      </c>
      <c r="Q707">
        <v>37.438021</v>
      </c>
      <c r="S707" t="s">
        <v>379</v>
      </c>
      <c r="T707" t="s">
        <v>1085</v>
      </c>
      <c r="U707">
        <f>L707*M707</f>
        <v>0</v>
      </c>
      <c r="V707">
        <f>SUMIF(D:D,D707,U:U)</f>
        <v>0</v>
      </c>
      <c r="W707">
        <f>U707/V707</f>
        <v>0</v>
      </c>
      <c r="X707">
        <f>VLOOKUP(C707,'S:\Risk Management\2. Derivatives Market\IMRManager\Instrument Mapping\[RiskFactorMapping.xlsx]Mapping'!$A:$B,2,FALSE)</f>
        <v>0</v>
      </c>
    </row>
    <row r="708" spans="1:24">
      <c r="A708">
        <v>29111413</v>
      </c>
      <c r="B708">
        <v>1001390</v>
      </c>
      <c r="C708" t="s">
        <v>67</v>
      </c>
      <c r="D708" t="s">
        <v>114</v>
      </c>
      <c r="E708" t="s">
        <v>119</v>
      </c>
      <c r="F708" t="s">
        <v>122</v>
      </c>
      <c r="G708">
        <v>14713</v>
      </c>
      <c r="H708" t="s">
        <v>195</v>
      </c>
      <c r="I708" t="s">
        <v>324</v>
      </c>
      <c r="J708" t="s">
        <v>377</v>
      </c>
      <c r="K708">
        <v>2514187548</v>
      </c>
      <c r="L708">
        <v>850521115.399999</v>
      </c>
      <c r="M708">
        <v>8039</v>
      </c>
      <c r="N708">
        <v>27.195025</v>
      </c>
      <c r="O708">
        <v>26.975137</v>
      </c>
      <c r="P708">
        <v>27.316809</v>
      </c>
      <c r="Q708">
        <v>27.195025</v>
      </c>
      <c r="S708" t="s">
        <v>379</v>
      </c>
      <c r="T708" t="s">
        <v>1086</v>
      </c>
      <c r="U708">
        <f>L708*M708</f>
        <v>0</v>
      </c>
      <c r="V708">
        <f>SUMIF(D:D,D708,U:U)</f>
        <v>0</v>
      </c>
      <c r="W708">
        <f>U708/V708</f>
        <v>0</v>
      </c>
      <c r="X708">
        <f>VLOOKUP(C708,'S:\Risk Management\2. Derivatives Market\IMRManager\Instrument Mapping\[RiskFactorMapping.xlsx]Mapping'!$A:$B,2,FALSE)</f>
        <v>0</v>
      </c>
    </row>
    <row r="709" spans="1:24">
      <c r="A709">
        <v>29111414</v>
      </c>
      <c r="B709">
        <v>1001390</v>
      </c>
      <c r="C709" t="s">
        <v>67</v>
      </c>
      <c r="D709" t="s">
        <v>114</v>
      </c>
      <c r="E709" t="s">
        <v>119</v>
      </c>
      <c r="F709" t="s">
        <v>122</v>
      </c>
      <c r="G709">
        <v>59560</v>
      </c>
      <c r="H709" t="s">
        <v>196</v>
      </c>
      <c r="I709" t="s">
        <v>325</v>
      </c>
      <c r="J709" t="s">
        <v>377</v>
      </c>
      <c r="K709">
        <v>2514187548</v>
      </c>
      <c r="L709">
        <v>336904212</v>
      </c>
      <c r="M709">
        <v>44174</v>
      </c>
      <c r="N709">
        <v>59.193701</v>
      </c>
      <c r="O709">
        <v>57.632587</v>
      </c>
      <c r="P709">
        <v>59.996369</v>
      </c>
      <c r="Q709">
        <v>59.193701</v>
      </c>
      <c r="S709" t="s">
        <v>379</v>
      </c>
      <c r="T709" t="s">
        <v>1087</v>
      </c>
      <c r="U709">
        <f>L709*M709</f>
        <v>0</v>
      </c>
      <c r="V709">
        <f>SUMIF(D:D,D709,U:U)</f>
        <v>0</v>
      </c>
      <c r="W709">
        <f>U709/V709</f>
        <v>0</v>
      </c>
      <c r="X709">
        <f>VLOOKUP(C709,'S:\Risk Management\2. Derivatives Market\IMRManager\Instrument Mapping\[RiskFactorMapping.xlsx]Mapping'!$A:$B,2,FALSE)</f>
        <v>0</v>
      </c>
    </row>
    <row r="710" spans="1:24">
      <c r="A710">
        <v>29111415</v>
      </c>
      <c r="B710">
        <v>1001390</v>
      </c>
      <c r="C710" t="s">
        <v>67</v>
      </c>
      <c r="D710" t="s">
        <v>114</v>
      </c>
      <c r="E710" t="s">
        <v>119</v>
      </c>
      <c r="F710" t="s">
        <v>122</v>
      </c>
      <c r="G710">
        <v>69094</v>
      </c>
      <c r="H710" t="s">
        <v>160</v>
      </c>
      <c r="I710" t="s">
        <v>289</v>
      </c>
      <c r="J710" t="s">
        <v>377</v>
      </c>
      <c r="K710">
        <v>2514187548</v>
      </c>
      <c r="L710">
        <v>569885847.2</v>
      </c>
      <c r="M710">
        <v>14691</v>
      </c>
      <c r="N710">
        <v>33.299795</v>
      </c>
      <c r="O710">
        <v>33.138861</v>
      </c>
      <c r="P710">
        <v>33.67833</v>
      </c>
      <c r="Q710">
        <v>33.299795</v>
      </c>
      <c r="S710" t="s">
        <v>379</v>
      </c>
      <c r="T710" t="s">
        <v>1088</v>
      </c>
      <c r="U710">
        <f>L710*M710</f>
        <v>0</v>
      </c>
      <c r="V710">
        <f>SUMIF(D:D,D710,U:U)</f>
        <v>0</v>
      </c>
      <c r="W710">
        <f>U710/V710</f>
        <v>0</v>
      </c>
      <c r="X710">
        <f>VLOOKUP(C710,'S:\Risk Management\2. Derivatives Market\IMRManager\Instrument Mapping\[RiskFactorMapping.xlsx]Mapping'!$A:$B,2,FALSE)</f>
        <v>0</v>
      </c>
    </row>
    <row r="711" spans="1:24">
      <c r="A711">
        <v>29111416</v>
      </c>
      <c r="B711">
        <v>1001390</v>
      </c>
      <c r="C711" t="s">
        <v>67</v>
      </c>
      <c r="D711" t="s">
        <v>114</v>
      </c>
      <c r="E711" t="s">
        <v>119</v>
      </c>
      <c r="F711" t="s">
        <v>122</v>
      </c>
      <c r="G711">
        <v>71713</v>
      </c>
      <c r="H711" t="s">
        <v>176</v>
      </c>
      <c r="I711" t="s">
        <v>305</v>
      </c>
      <c r="J711" t="s">
        <v>377</v>
      </c>
      <c r="K711">
        <v>2514187548</v>
      </c>
      <c r="L711">
        <v>2400406465.6</v>
      </c>
      <c r="M711">
        <v>2199</v>
      </c>
      <c r="N711">
        <v>20.994829</v>
      </c>
      <c r="O711">
        <v>20.994829</v>
      </c>
      <c r="P711">
        <v>21.453107</v>
      </c>
      <c r="Q711">
        <v>20.994829</v>
      </c>
      <c r="S711" t="s">
        <v>379</v>
      </c>
      <c r="T711" t="s">
        <v>1089</v>
      </c>
      <c r="U711">
        <f>L711*M711</f>
        <v>0</v>
      </c>
      <c r="V711">
        <f>SUMIF(D:D,D711,U:U)</f>
        <v>0</v>
      </c>
      <c r="W711">
        <f>U711/V711</f>
        <v>0</v>
      </c>
      <c r="X711">
        <f>VLOOKUP(C711,'S:\Risk Management\2. Derivatives Market\IMRManager\Instrument Mapping\[RiskFactorMapping.xlsx]Mapping'!$A:$B,2,FALSE)</f>
        <v>0</v>
      </c>
    </row>
    <row r="712" spans="1:24">
      <c r="A712">
        <v>29111417</v>
      </c>
      <c r="B712">
        <v>1001390</v>
      </c>
      <c r="C712" t="s">
        <v>67</v>
      </c>
      <c r="D712" t="s">
        <v>114</v>
      </c>
      <c r="E712" t="s">
        <v>119</v>
      </c>
      <c r="F712" t="s">
        <v>122</v>
      </c>
      <c r="G712">
        <v>75498</v>
      </c>
      <c r="H712" t="s">
        <v>157</v>
      </c>
      <c r="I712" t="s">
        <v>286</v>
      </c>
      <c r="J712" t="s">
        <v>377</v>
      </c>
      <c r="K712">
        <v>2514187548</v>
      </c>
      <c r="L712">
        <v>4241607662.7</v>
      </c>
      <c r="M712">
        <v>1312</v>
      </c>
      <c r="N712">
        <v>22.134344</v>
      </c>
      <c r="O712">
        <v>22.049991</v>
      </c>
      <c r="P712">
        <v>23.028491</v>
      </c>
      <c r="Q712">
        <v>22.134344</v>
      </c>
      <c r="S712" t="s">
        <v>379</v>
      </c>
      <c r="T712" t="s">
        <v>1090</v>
      </c>
      <c r="U712">
        <f>L712*M712</f>
        <v>0</v>
      </c>
      <c r="V712">
        <f>SUMIF(D:D,D712,U:U)</f>
        <v>0</v>
      </c>
      <c r="W712">
        <f>U712/V712</f>
        <v>0</v>
      </c>
      <c r="X712">
        <f>VLOOKUP(C712,'S:\Risk Management\2. Derivatives Market\IMRManager\Instrument Mapping\[RiskFactorMapping.xlsx]Mapping'!$A:$B,2,FALSE)</f>
        <v>0</v>
      </c>
    </row>
    <row r="713" spans="1:24">
      <c r="A713">
        <v>29111931</v>
      </c>
      <c r="B713">
        <v>1009055</v>
      </c>
      <c r="C713" t="s">
        <v>68</v>
      </c>
      <c r="D713" t="s">
        <v>115</v>
      </c>
      <c r="E713" t="s">
        <v>119</v>
      </c>
      <c r="F713" t="s">
        <v>121</v>
      </c>
      <c r="G713">
        <v>264</v>
      </c>
      <c r="H713" t="s">
        <v>158</v>
      </c>
      <c r="I713" t="s">
        <v>287</v>
      </c>
      <c r="J713" t="s">
        <v>377</v>
      </c>
      <c r="K713">
        <v>27193599</v>
      </c>
      <c r="L713">
        <v>2375426806.3915</v>
      </c>
      <c r="M713">
        <v>1742</v>
      </c>
      <c r="N713">
        <v>1521.679236</v>
      </c>
      <c r="O713">
        <v>1519.058663</v>
      </c>
      <c r="P713">
        <v>1532.161527</v>
      </c>
      <c r="Q713">
        <v>1521.679236</v>
      </c>
      <c r="S713" t="s">
        <v>379</v>
      </c>
      <c r="T713" t="s">
        <v>1091</v>
      </c>
      <c r="U713">
        <f>L713*M713</f>
        <v>0</v>
      </c>
      <c r="V713">
        <f>SUMIF(D:D,D713,U:U)</f>
        <v>0</v>
      </c>
      <c r="W713">
        <f>U713/V713</f>
        <v>0</v>
      </c>
      <c r="X713">
        <f>VLOOKUP(C713,'S:\Risk Management\2. Derivatives Market\IMRManager\Instrument Mapping\[RiskFactorMapping.xlsx]Mapping'!$A:$B,2,FALSE)</f>
        <v>0</v>
      </c>
    </row>
    <row r="714" spans="1:24">
      <c r="A714">
        <v>29111932</v>
      </c>
      <c r="B714">
        <v>1009055</v>
      </c>
      <c r="C714" t="s">
        <v>68</v>
      </c>
      <c r="D714" t="s">
        <v>115</v>
      </c>
      <c r="E714" t="s">
        <v>119</v>
      </c>
      <c r="F714" t="s">
        <v>121</v>
      </c>
      <c r="G714">
        <v>266</v>
      </c>
      <c r="H714" t="s">
        <v>135</v>
      </c>
      <c r="I714" t="s">
        <v>264</v>
      </c>
      <c r="J714" t="s">
        <v>377</v>
      </c>
      <c r="K714">
        <v>27193599</v>
      </c>
      <c r="L714">
        <v>405988544.087566</v>
      </c>
      <c r="M714">
        <v>6093</v>
      </c>
      <c r="N714">
        <v>909.658261</v>
      </c>
      <c r="O714">
        <v>904.880801</v>
      </c>
      <c r="P714">
        <v>915.480791</v>
      </c>
      <c r="Q714">
        <v>909.658261</v>
      </c>
      <c r="S714" t="s">
        <v>379</v>
      </c>
      <c r="T714" t="s">
        <v>1092</v>
      </c>
      <c r="U714">
        <f>L714*M714</f>
        <v>0</v>
      </c>
      <c r="V714">
        <f>SUMIF(D:D,D714,U:U)</f>
        <v>0</v>
      </c>
      <c r="W714">
        <f>U714/V714</f>
        <v>0</v>
      </c>
      <c r="X714">
        <f>VLOOKUP(C714,'S:\Risk Management\2. Derivatives Market\IMRManager\Instrument Mapping\[RiskFactorMapping.xlsx]Mapping'!$A:$B,2,FALSE)</f>
        <v>0</v>
      </c>
    </row>
    <row r="715" spans="1:24">
      <c r="A715">
        <v>29111933</v>
      </c>
      <c r="B715">
        <v>1009055</v>
      </c>
      <c r="C715" t="s">
        <v>68</v>
      </c>
      <c r="D715" t="s">
        <v>115</v>
      </c>
      <c r="E715" t="s">
        <v>119</v>
      </c>
      <c r="F715" t="s">
        <v>121</v>
      </c>
      <c r="G715">
        <v>2896</v>
      </c>
      <c r="H715" t="s">
        <v>143</v>
      </c>
      <c r="I715" t="s">
        <v>272</v>
      </c>
      <c r="J715" t="s">
        <v>377</v>
      </c>
      <c r="K715">
        <v>27193599</v>
      </c>
      <c r="L715">
        <v>6740968693.71539</v>
      </c>
      <c r="M715">
        <v>646</v>
      </c>
      <c r="N715">
        <v>1601.356913</v>
      </c>
      <c r="O715">
        <v>1596.399152</v>
      </c>
      <c r="P715">
        <v>1626.14572</v>
      </c>
      <c r="Q715">
        <v>1601.356913</v>
      </c>
      <c r="S715" t="s">
        <v>379</v>
      </c>
      <c r="T715" t="s">
        <v>1093</v>
      </c>
      <c r="U715">
        <f>L715*M715</f>
        <v>0</v>
      </c>
      <c r="V715">
        <f>SUMIF(D:D,D715,U:U)</f>
        <v>0</v>
      </c>
      <c r="W715">
        <f>U715/V715</f>
        <v>0</v>
      </c>
      <c r="X715">
        <f>VLOOKUP(C715,'S:\Risk Management\2. Derivatives Market\IMRManager\Instrument Mapping\[RiskFactorMapping.xlsx]Mapping'!$A:$B,2,FALSE)</f>
        <v>0</v>
      </c>
    </row>
    <row r="716" spans="1:24">
      <c r="A716">
        <v>29111934</v>
      </c>
      <c r="B716">
        <v>1009055</v>
      </c>
      <c r="C716" t="s">
        <v>68</v>
      </c>
      <c r="D716" t="s">
        <v>115</v>
      </c>
      <c r="E716" t="s">
        <v>119</v>
      </c>
      <c r="F716" t="s">
        <v>121</v>
      </c>
      <c r="G716">
        <v>4730</v>
      </c>
      <c r="H716" t="s">
        <v>145</v>
      </c>
      <c r="I716" t="s">
        <v>274</v>
      </c>
      <c r="J716" t="s">
        <v>377</v>
      </c>
      <c r="K716">
        <v>27193599</v>
      </c>
      <c r="L716">
        <v>290093444.740278</v>
      </c>
      <c r="M716">
        <v>8070</v>
      </c>
      <c r="N716">
        <v>860.884246</v>
      </c>
      <c r="O716">
        <v>855.550391</v>
      </c>
      <c r="P716">
        <v>909.635684</v>
      </c>
      <c r="Q716">
        <v>860.884246</v>
      </c>
      <c r="S716" t="s">
        <v>379</v>
      </c>
      <c r="T716" t="s">
        <v>1094</v>
      </c>
      <c r="U716">
        <f>L716*M716</f>
        <v>0</v>
      </c>
      <c r="V716">
        <f>SUMIF(D:D,D716,U:U)</f>
        <v>0</v>
      </c>
      <c r="W716">
        <f>U716/V716</f>
        <v>0</v>
      </c>
      <c r="X716">
        <f>VLOOKUP(C716,'S:\Risk Management\2. Derivatives Market\IMRManager\Instrument Mapping\[RiskFactorMapping.xlsx]Mapping'!$A:$B,2,FALSE)</f>
        <v>0</v>
      </c>
    </row>
    <row r="717" spans="1:24">
      <c r="A717">
        <v>29111935</v>
      </c>
      <c r="B717">
        <v>1009055</v>
      </c>
      <c r="C717" t="s">
        <v>68</v>
      </c>
      <c r="D717" t="s">
        <v>115</v>
      </c>
      <c r="E717" t="s">
        <v>119</v>
      </c>
      <c r="F717" t="s">
        <v>121</v>
      </c>
      <c r="G717">
        <v>5990</v>
      </c>
      <c r="H717" t="s">
        <v>146</v>
      </c>
      <c r="I717" t="s">
        <v>275</v>
      </c>
      <c r="J717" t="s">
        <v>377</v>
      </c>
      <c r="K717">
        <v>27193599</v>
      </c>
      <c r="L717">
        <v>1358387120.36958</v>
      </c>
      <c r="M717">
        <v>2505</v>
      </c>
      <c r="N717">
        <v>1251.30908</v>
      </c>
      <c r="O717">
        <v>1245.314785</v>
      </c>
      <c r="P717">
        <v>1264.796244</v>
      </c>
      <c r="Q717">
        <v>1251.30908</v>
      </c>
      <c r="S717" t="s">
        <v>379</v>
      </c>
      <c r="T717" t="s">
        <v>1095</v>
      </c>
      <c r="U717">
        <f>L717*M717</f>
        <v>0</v>
      </c>
      <c r="V717">
        <f>SUMIF(D:D,D717,U:U)</f>
        <v>0</v>
      </c>
      <c r="W717">
        <f>U717/V717</f>
        <v>0</v>
      </c>
      <c r="X717">
        <f>VLOOKUP(C717,'S:\Risk Management\2. Derivatives Market\IMRManager\Instrument Mapping\[RiskFactorMapping.xlsx]Mapping'!$A:$B,2,FALSE)</f>
        <v>0</v>
      </c>
    </row>
    <row r="718" spans="1:24">
      <c r="A718">
        <v>29111936</v>
      </c>
      <c r="B718">
        <v>1009055</v>
      </c>
      <c r="C718" t="s">
        <v>68</v>
      </c>
      <c r="D718" t="s">
        <v>115</v>
      </c>
      <c r="E718" t="s">
        <v>119</v>
      </c>
      <c r="F718" t="s">
        <v>121</v>
      </c>
      <c r="G718">
        <v>13653</v>
      </c>
      <c r="H718" t="s">
        <v>148</v>
      </c>
      <c r="I718" t="s">
        <v>277</v>
      </c>
      <c r="J718" t="s">
        <v>377</v>
      </c>
      <c r="K718">
        <v>27193599</v>
      </c>
      <c r="L718">
        <v>1208347847.20804</v>
      </c>
      <c r="M718">
        <v>2478</v>
      </c>
      <c r="N718">
        <v>1101.099551</v>
      </c>
      <c r="O718">
        <v>1093.989949</v>
      </c>
      <c r="P718">
        <v>1109.097853</v>
      </c>
      <c r="Q718">
        <v>1101.099551</v>
      </c>
      <c r="S718" t="s">
        <v>379</v>
      </c>
      <c r="T718" t="s">
        <v>1096</v>
      </c>
      <c r="U718">
        <f>L718*M718</f>
        <v>0</v>
      </c>
      <c r="V718">
        <f>SUMIF(D:D,D718,U:U)</f>
        <v>0</v>
      </c>
      <c r="W718">
        <f>U718/V718</f>
        <v>0</v>
      </c>
      <c r="X718">
        <f>VLOOKUP(C718,'S:\Risk Management\2. Derivatives Market\IMRManager\Instrument Mapping\[RiskFactorMapping.xlsx]Mapping'!$A:$B,2,FALSE)</f>
        <v>0</v>
      </c>
    </row>
    <row r="719" spans="1:24">
      <c r="A719">
        <v>29111937</v>
      </c>
      <c r="B719">
        <v>1009055</v>
      </c>
      <c r="C719" t="s">
        <v>68</v>
      </c>
      <c r="D719" t="s">
        <v>115</v>
      </c>
      <c r="E719" t="s">
        <v>119</v>
      </c>
      <c r="F719" t="s">
        <v>121</v>
      </c>
      <c r="G719">
        <v>21187</v>
      </c>
      <c r="H719" t="s">
        <v>229</v>
      </c>
      <c r="I719" t="s">
        <v>358</v>
      </c>
      <c r="J719" t="s">
        <v>377</v>
      </c>
      <c r="K719">
        <v>27193599</v>
      </c>
      <c r="L719">
        <v>1881456164.31688</v>
      </c>
      <c r="M719">
        <v>758</v>
      </c>
      <c r="N719">
        <v>524.44098</v>
      </c>
      <c r="O719">
        <v>516.830359</v>
      </c>
      <c r="P719">
        <v>525.1328549999999</v>
      </c>
      <c r="Q719">
        <v>524.44098</v>
      </c>
      <c r="S719" t="s">
        <v>379</v>
      </c>
      <c r="T719" t="s">
        <v>1097</v>
      </c>
      <c r="U719">
        <f>L719*M719</f>
        <v>0</v>
      </c>
      <c r="V719">
        <f>SUMIF(D:D,D719,U:U)</f>
        <v>0</v>
      </c>
      <c r="W719">
        <f>U719/V719</f>
        <v>0</v>
      </c>
      <c r="X719">
        <f>VLOOKUP(C719,'S:\Risk Management\2. Derivatives Market\IMRManager\Instrument Mapping\[RiskFactorMapping.xlsx]Mapping'!$A:$B,2,FALSE)</f>
        <v>0</v>
      </c>
    </row>
    <row r="720" spans="1:24">
      <c r="A720">
        <v>29111938</v>
      </c>
      <c r="B720">
        <v>1009055</v>
      </c>
      <c r="C720" t="s">
        <v>68</v>
      </c>
      <c r="D720" t="s">
        <v>115</v>
      </c>
      <c r="E720" t="s">
        <v>119</v>
      </c>
      <c r="F720" t="s">
        <v>121</v>
      </c>
      <c r="G720">
        <v>36242</v>
      </c>
      <c r="H720" t="s">
        <v>230</v>
      </c>
      <c r="I720" t="s">
        <v>359</v>
      </c>
      <c r="J720" t="s">
        <v>377</v>
      </c>
      <c r="K720">
        <v>27193599</v>
      </c>
      <c r="L720">
        <v>696245581.726209</v>
      </c>
      <c r="M720">
        <v>1760</v>
      </c>
      <c r="N720">
        <v>450.617891</v>
      </c>
      <c r="O720">
        <v>446.777397</v>
      </c>
      <c r="P720">
        <v>451.129957</v>
      </c>
      <c r="Q720">
        <v>450.617891</v>
      </c>
      <c r="S720" t="s">
        <v>379</v>
      </c>
      <c r="T720" t="s">
        <v>1098</v>
      </c>
      <c r="U720">
        <f>L720*M720</f>
        <v>0</v>
      </c>
      <c r="V720">
        <f>SUMIF(D:D,D720,U:U)</f>
        <v>0</v>
      </c>
      <c r="W720">
        <f>U720/V720</f>
        <v>0</v>
      </c>
      <c r="X720">
        <f>VLOOKUP(C720,'S:\Risk Management\2. Derivatives Market\IMRManager\Instrument Mapping\[RiskFactorMapping.xlsx]Mapping'!$A:$B,2,FALSE)</f>
        <v>0</v>
      </c>
    </row>
    <row r="721" spans="1:24">
      <c r="A721">
        <v>29111939</v>
      </c>
      <c r="B721">
        <v>1009055</v>
      </c>
      <c r="C721" t="s">
        <v>68</v>
      </c>
      <c r="D721" t="s">
        <v>115</v>
      </c>
      <c r="E721" t="s">
        <v>119</v>
      </c>
      <c r="F721" t="s">
        <v>121</v>
      </c>
      <c r="G721">
        <v>42253</v>
      </c>
      <c r="H721" t="s">
        <v>159</v>
      </c>
      <c r="I721" t="s">
        <v>288</v>
      </c>
      <c r="J721" t="s">
        <v>377</v>
      </c>
      <c r="K721">
        <v>27193599</v>
      </c>
      <c r="L721">
        <v>845170968.143136</v>
      </c>
      <c r="M721">
        <v>1765</v>
      </c>
      <c r="N721">
        <v>548.558048</v>
      </c>
      <c r="O721">
        <v>547.004059</v>
      </c>
      <c r="P721">
        <v>552.598418</v>
      </c>
      <c r="Q721">
        <v>548.558048</v>
      </c>
      <c r="S721" t="s">
        <v>379</v>
      </c>
      <c r="T721" t="s">
        <v>1099</v>
      </c>
      <c r="U721">
        <f>L721*M721</f>
        <v>0</v>
      </c>
      <c r="V721">
        <f>SUMIF(D:D,D721,U:U)</f>
        <v>0</v>
      </c>
      <c r="W721">
        <f>U721/V721</f>
        <v>0</v>
      </c>
      <c r="X721">
        <f>VLOOKUP(C721,'S:\Risk Management\2. Derivatives Market\IMRManager\Instrument Mapping\[RiskFactorMapping.xlsx]Mapping'!$A:$B,2,FALSE)</f>
        <v>0</v>
      </c>
    </row>
    <row r="722" spans="1:24">
      <c r="A722">
        <v>29111940</v>
      </c>
      <c r="B722">
        <v>1009055</v>
      </c>
      <c r="C722" t="s">
        <v>68</v>
      </c>
      <c r="D722" t="s">
        <v>115</v>
      </c>
      <c r="E722" t="s">
        <v>119</v>
      </c>
      <c r="F722" t="s">
        <v>121</v>
      </c>
      <c r="G722">
        <v>69094</v>
      </c>
      <c r="H722" t="s">
        <v>160</v>
      </c>
      <c r="I722" t="s">
        <v>289</v>
      </c>
      <c r="J722" t="s">
        <v>377</v>
      </c>
      <c r="K722">
        <v>27193599</v>
      </c>
      <c r="L722">
        <v>283880228.966433</v>
      </c>
      <c r="M722">
        <v>14691</v>
      </c>
      <c r="N722">
        <v>1533.627249</v>
      </c>
      <c r="O722">
        <v>1526.215396</v>
      </c>
      <c r="P722">
        <v>1551.060763</v>
      </c>
      <c r="Q722">
        <v>1533.627249</v>
      </c>
      <c r="S722" t="s">
        <v>379</v>
      </c>
      <c r="T722" t="s">
        <v>1100</v>
      </c>
      <c r="U722">
        <f>L722*M722</f>
        <v>0</v>
      </c>
      <c r="V722">
        <f>SUMIF(D:D,D722,U:U)</f>
        <v>0</v>
      </c>
      <c r="W722">
        <f>U722/V722</f>
        <v>0</v>
      </c>
      <c r="X722">
        <f>VLOOKUP(C722,'S:\Risk Management\2. Derivatives Market\IMRManager\Instrument Mapping\[RiskFactorMapping.xlsx]Mapping'!$A:$B,2,FALSE)</f>
        <v>0</v>
      </c>
    </row>
    <row r="723" spans="1:24">
      <c r="A723">
        <v>29112116</v>
      </c>
      <c r="B723">
        <v>1009056</v>
      </c>
      <c r="C723" t="s">
        <v>69</v>
      </c>
      <c r="D723" t="s">
        <v>116</v>
      </c>
      <c r="E723" t="s">
        <v>119</v>
      </c>
      <c r="F723" t="s">
        <v>121</v>
      </c>
      <c r="G723">
        <v>264</v>
      </c>
      <c r="H723" t="s">
        <v>158</v>
      </c>
      <c r="I723" t="s">
        <v>287</v>
      </c>
      <c r="J723" t="s">
        <v>377</v>
      </c>
      <c r="K723">
        <v>31843131</v>
      </c>
      <c r="L723">
        <v>3361573544.34162</v>
      </c>
      <c r="M723">
        <v>1742</v>
      </c>
      <c r="N723">
        <v>1838.971523</v>
      </c>
      <c r="O723">
        <v>1835.804523</v>
      </c>
      <c r="P723">
        <v>1851.639525</v>
      </c>
      <c r="Q723">
        <v>1838.971523</v>
      </c>
      <c r="S723" t="s">
        <v>379</v>
      </c>
      <c r="T723" t="s">
        <v>1101</v>
      </c>
      <c r="U723">
        <f>L723*M723</f>
        <v>0</v>
      </c>
      <c r="V723">
        <f>SUMIF(D:D,D723,U:U)</f>
        <v>0</v>
      </c>
      <c r="W723">
        <f>U723/V723</f>
        <v>0</v>
      </c>
      <c r="X723">
        <f>VLOOKUP(C723,'S:\Risk Management\2. Derivatives Market\IMRManager\Instrument Mapping\[RiskFactorMapping.xlsx]Mapping'!$A:$B,2,FALSE)</f>
        <v>0</v>
      </c>
    </row>
    <row r="724" spans="1:24">
      <c r="A724">
        <v>29112117</v>
      </c>
      <c r="B724">
        <v>1009056</v>
      </c>
      <c r="C724" t="s">
        <v>69</v>
      </c>
      <c r="D724" t="s">
        <v>116</v>
      </c>
      <c r="E724" t="s">
        <v>119</v>
      </c>
      <c r="F724" t="s">
        <v>121</v>
      </c>
      <c r="G724">
        <v>266</v>
      </c>
      <c r="H724" t="s">
        <v>135</v>
      </c>
      <c r="I724" t="s">
        <v>264</v>
      </c>
      <c r="J724" t="s">
        <v>377</v>
      </c>
      <c r="K724">
        <v>31843131</v>
      </c>
      <c r="L724">
        <v>405988544.087566</v>
      </c>
      <c r="M724">
        <v>6093</v>
      </c>
      <c r="N724">
        <v>776.835732</v>
      </c>
      <c r="O724">
        <v>772.755846</v>
      </c>
      <c r="P724">
        <v>781.808093</v>
      </c>
      <c r="Q724">
        <v>776.835732</v>
      </c>
      <c r="S724" t="s">
        <v>379</v>
      </c>
      <c r="T724" t="s">
        <v>1102</v>
      </c>
      <c r="U724">
        <f>L724*M724</f>
        <v>0</v>
      </c>
      <c r="V724">
        <f>SUMIF(D:D,D724,U:U)</f>
        <v>0</v>
      </c>
      <c r="W724">
        <f>U724/V724</f>
        <v>0</v>
      </c>
      <c r="X724">
        <f>VLOOKUP(C724,'S:\Risk Management\2. Derivatives Market\IMRManager\Instrument Mapping\[RiskFactorMapping.xlsx]Mapping'!$A:$B,2,FALSE)</f>
        <v>0</v>
      </c>
    </row>
    <row r="725" spans="1:24">
      <c r="A725">
        <v>29112118</v>
      </c>
      <c r="B725">
        <v>1009056</v>
      </c>
      <c r="C725" t="s">
        <v>69</v>
      </c>
      <c r="D725" t="s">
        <v>116</v>
      </c>
      <c r="E725" t="s">
        <v>119</v>
      </c>
      <c r="F725" t="s">
        <v>121</v>
      </c>
      <c r="G725">
        <v>1370</v>
      </c>
      <c r="H725" t="s">
        <v>244</v>
      </c>
      <c r="I725" t="s">
        <v>373</v>
      </c>
      <c r="J725" t="s">
        <v>377</v>
      </c>
      <c r="K725">
        <v>31843131</v>
      </c>
      <c r="L725">
        <v>107989951.20866</v>
      </c>
      <c r="M725">
        <v>1730</v>
      </c>
      <c r="N725">
        <v>58.669675</v>
      </c>
      <c r="O725">
        <v>57.652282</v>
      </c>
      <c r="P725">
        <v>59.856634</v>
      </c>
      <c r="Q725">
        <v>58.669675</v>
      </c>
      <c r="S725" t="s">
        <v>379</v>
      </c>
      <c r="T725" t="s">
        <v>1103</v>
      </c>
      <c r="U725">
        <f>L725*M725</f>
        <v>0</v>
      </c>
      <c r="V725">
        <f>SUMIF(D:D,D725,U:U)</f>
        <v>0</v>
      </c>
      <c r="W725">
        <f>U725/V725</f>
        <v>0</v>
      </c>
      <c r="X725">
        <f>VLOOKUP(C725,'S:\Risk Management\2. Derivatives Market\IMRManager\Instrument Mapping\[RiskFactorMapping.xlsx]Mapping'!$A:$B,2,FALSE)</f>
        <v>0</v>
      </c>
    </row>
    <row r="726" spans="1:24">
      <c r="A726">
        <v>29112119</v>
      </c>
      <c r="B726">
        <v>1009056</v>
      </c>
      <c r="C726" t="s">
        <v>69</v>
      </c>
      <c r="D726" t="s">
        <v>116</v>
      </c>
      <c r="E726" t="s">
        <v>119</v>
      </c>
      <c r="F726" t="s">
        <v>121</v>
      </c>
      <c r="G726">
        <v>1862</v>
      </c>
      <c r="H726" t="s">
        <v>215</v>
      </c>
      <c r="I726" t="s">
        <v>344</v>
      </c>
      <c r="J726" t="s">
        <v>377</v>
      </c>
      <c r="K726">
        <v>31843131</v>
      </c>
      <c r="L726">
        <v>2265700747.22477</v>
      </c>
      <c r="M726">
        <v>366</v>
      </c>
      <c r="N726">
        <v>260.416123</v>
      </c>
      <c r="O726">
        <v>257.570045</v>
      </c>
      <c r="P726">
        <v>261.839162</v>
      </c>
      <c r="Q726">
        <v>260.416123</v>
      </c>
      <c r="S726" t="s">
        <v>379</v>
      </c>
      <c r="T726" t="s">
        <v>1104</v>
      </c>
      <c r="U726">
        <f>L726*M726</f>
        <v>0</v>
      </c>
      <c r="V726">
        <f>SUMIF(D:D,D726,U:U)</f>
        <v>0</v>
      </c>
      <c r="W726">
        <f>U726/V726</f>
        <v>0</v>
      </c>
      <c r="X726">
        <f>VLOOKUP(C726,'S:\Risk Management\2. Derivatives Market\IMRManager\Instrument Mapping\[RiskFactorMapping.xlsx]Mapping'!$A:$B,2,FALSE)</f>
        <v>0</v>
      </c>
    </row>
    <row r="727" spans="1:24">
      <c r="A727">
        <v>29112120</v>
      </c>
      <c r="B727">
        <v>1009056</v>
      </c>
      <c r="C727" t="s">
        <v>69</v>
      </c>
      <c r="D727" t="s">
        <v>116</v>
      </c>
      <c r="E727" t="s">
        <v>119</v>
      </c>
      <c r="F727" t="s">
        <v>121</v>
      </c>
      <c r="G727">
        <v>2896</v>
      </c>
      <c r="H727" t="s">
        <v>143</v>
      </c>
      <c r="I727" t="s">
        <v>272</v>
      </c>
      <c r="J727" t="s">
        <v>377</v>
      </c>
      <c r="K727">
        <v>31843131</v>
      </c>
      <c r="L727">
        <v>6920798905.334</v>
      </c>
      <c r="M727">
        <v>646</v>
      </c>
      <c r="N727">
        <v>1404.018999</v>
      </c>
      <c r="O727">
        <v>1399.672191</v>
      </c>
      <c r="P727">
        <v>1425.753039</v>
      </c>
      <c r="Q727">
        <v>1404.018999</v>
      </c>
      <c r="S727" t="s">
        <v>379</v>
      </c>
      <c r="T727" t="s">
        <v>1105</v>
      </c>
      <c r="U727">
        <f>L727*M727</f>
        <v>0</v>
      </c>
      <c r="V727">
        <f>SUMIF(D:D,D727,U:U)</f>
        <v>0</v>
      </c>
      <c r="W727">
        <f>U727/V727</f>
        <v>0</v>
      </c>
      <c r="X727">
        <f>VLOOKUP(C727,'S:\Risk Management\2. Derivatives Market\IMRManager\Instrument Mapping\[RiskFactorMapping.xlsx]Mapping'!$A:$B,2,FALSE)</f>
        <v>0</v>
      </c>
    </row>
    <row r="728" spans="1:24">
      <c r="A728">
        <v>29112121</v>
      </c>
      <c r="B728">
        <v>1009056</v>
      </c>
      <c r="C728" t="s">
        <v>69</v>
      </c>
      <c r="D728" t="s">
        <v>116</v>
      </c>
      <c r="E728" t="s">
        <v>119</v>
      </c>
      <c r="F728" t="s">
        <v>121</v>
      </c>
      <c r="G728">
        <v>4730</v>
      </c>
      <c r="H728" t="s">
        <v>145</v>
      </c>
      <c r="I728" t="s">
        <v>274</v>
      </c>
      <c r="J728" t="s">
        <v>377</v>
      </c>
      <c r="K728">
        <v>31843131</v>
      </c>
      <c r="L728">
        <v>290093444.740278</v>
      </c>
      <c r="M728">
        <v>8070</v>
      </c>
      <c r="N728">
        <v>735.183389</v>
      </c>
      <c r="O728">
        <v>730.62835</v>
      </c>
      <c r="P728">
        <v>776.816451</v>
      </c>
      <c r="Q728">
        <v>735.183389</v>
      </c>
      <c r="S728" t="s">
        <v>379</v>
      </c>
      <c r="T728" t="s">
        <v>1106</v>
      </c>
      <c r="U728">
        <f>L728*M728</f>
        <v>0</v>
      </c>
      <c r="V728">
        <f>SUMIF(D:D,D728,U:U)</f>
        <v>0</v>
      </c>
      <c r="W728">
        <f>U728/V728</f>
        <v>0</v>
      </c>
      <c r="X728">
        <f>VLOOKUP(C728,'S:\Risk Management\2. Derivatives Market\IMRManager\Instrument Mapping\[RiskFactorMapping.xlsx]Mapping'!$A:$B,2,FALSE)</f>
        <v>0</v>
      </c>
    </row>
    <row r="729" spans="1:24">
      <c r="A729">
        <v>29112122</v>
      </c>
      <c r="B729">
        <v>1009056</v>
      </c>
      <c r="C729" t="s">
        <v>69</v>
      </c>
      <c r="D729" t="s">
        <v>116</v>
      </c>
      <c r="E729" t="s">
        <v>119</v>
      </c>
      <c r="F729" t="s">
        <v>121</v>
      </c>
      <c r="G729">
        <v>5433</v>
      </c>
      <c r="H729" t="s">
        <v>220</v>
      </c>
      <c r="I729" t="s">
        <v>349</v>
      </c>
      <c r="J729" t="s">
        <v>377</v>
      </c>
      <c r="K729">
        <v>31843131</v>
      </c>
      <c r="L729">
        <v>182467535.297976</v>
      </c>
      <c r="M729">
        <v>1360</v>
      </c>
      <c r="N729">
        <v>77.93073099999999</v>
      </c>
      <c r="O729">
        <v>75.867858</v>
      </c>
      <c r="P729">
        <v>77.93073099999999</v>
      </c>
      <c r="Q729">
        <v>77.93073099999999</v>
      </c>
      <c r="S729" t="s">
        <v>379</v>
      </c>
      <c r="T729" t="s">
        <v>1107</v>
      </c>
      <c r="U729">
        <f>L729*M729</f>
        <v>0</v>
      </c>
      <c r="V729">
        <f>SUMIF(D:D,D729,U:U)</f>
        <v>0</v>
      </c>
      <c r="W729">
        <f>U729/V729</f>
        <v>0</v>
      </c>
      <c r="X729">
        <f>VLOOKUP(C729,'S:\Risk Management\2. Derivatives Market\IMRManager\Instrument Mapping\[RiskFactorMapping.xlsx]Mapping'!$A:$B,2,FALSE)</f>
        <v>0</v>
      </c>
    </row>
    <row r="730" spans="1:24">
      <c r="A730">
        <v>29112123</v>
      </c>
      <c r="B730">
        <v>1009056</v>
      </c>
      <c r="C730" t="s">
        <v>69</v>
      </c>
      <c r="D730" t="s">
        <v>116</v>
      </c>
      <c r="E730" t="s">
        <v>119</v>
      </c>
      <c r="F730" t="s">
        <v>121</v>
      </c>
      <c r="G730">
        <v>5990</v>
      </c>
      <c r="H730" t="s">
        <v>146</v>
      </c>
      <c r="I730" t="s">
        <v>275</v>
      </c>
      <c r="J730" t="s">
        <v>377</v>
      </c>
      <c r="K730">
        <v>31843131</v>
      </c>
      <c r="L730">
        <v>1358387120.36958</v>
      </c>
      <c r="M730">
        <v>2505</v>
      </c>
      <c r="N730">
        <v>1068.600866</v>
      </c>
      <c r="O730">
        <v>1063.48182</v>
      </c>
      <c r="P730">
        <v>1080.118719</v>
      </c>
      <c r="Q730">
        <v>1068.600866</v>
      </c>
      <c r="S730" t="s">
        <v>379</v>
      </c>
      <c r="T730" t="s">
        <v>1108</v>
      </c>
      <c r="U730">
        <f>L730*M730</f>
        <v>0</v>
      </c>
      <c r="V730">
        <f>SUMIF(D:D,D730,U:U)</f>
        <v>0</v>
      </c>
      <c r="W730">
        <f>U730/V730</f>
        <v>0</v>
      </c>
      <c r="X730">
        <f>VLOOKUP(C730,'S:\Risk Management\2. Derivatives Market\IMRManager\Instrument Mapping\[RiskFactorMapping.xlsx]Mapping'!$A:$B,2,FALSE)</f>
        <v>0</v>
      </c>
    </row>
    <row r="731" spans="1:24">
      <c r="A731">
        <v>29112124</v>
      </c>
      <c r="B731">
        <v>1009056</v>
      </c>
      <c r="C731" t="s">
        <v>69</v>
      </c>
      <c r="D731" t="s">
        <v>116</v>
      </c>
      <c r="E731" t="s">
        <v>119</v>
      </c>
      <c r="F731" t="s">
        <v>121</v>
      </c>
      <c r="G731">
        <v>13461</v>
      </c>
      <c r="H731" t="s">
        <v>225</v>
      </c>
      <c r="I731" t="s">
        <v>354</v>
      </c>
      <c r="J731" t="s">
        <v>377</v>
      </c>
      <c r="K731">
        <v>31843131</v>
      </c>
      <c r="L731">
        <v>307849564.52523</v>
      </c>
      <c r="M731">
        <v>2206</v>
      </c>
      <c r="N731">
        <v>213.269272</v>
      </c>
      <c r="O731">
        <v>212.495857</v>
      </c>
      <c r="P731">
        <v>217.329703</v>
      </c>
      <c r="Q731">
        <v>213.269272</v>
      </c>
      <c r="S731" t="s">
        <v>379</v>
      </c>
      <c r="T731" t="s">
        <v>1109</v>
      </c>
      <c r="U731">
        <f>L731*M731</f>
        <v>0</v>
      </c>
      <c r="V731">
        <f>SUMIF(D:D,D731,U:U)</f>
        <v>0</v>
      </c>
      <c r="W731">
        <f>U731/V731</f>
        <v>0</v>
      </c>
      <c r="X731">
        <f>VLOOKUP(C731,'S:\Risk Management\2. Derivatives Market\IMRManager\Instrument Mapping\[RiskFactorMapping.xlsx]Mapping'!$A:$B,2,FALSE)</f>
        <v>0</v>
      </c>
    </row>
    <row r="732" spans="1:24">
      <c r="A732">
        <v>29112125</v>
      </c>
      <c r="B732">
        <v>1009056</v>
      </c>
      <c r="C732" t="s">
        <v>69</v>
      </c>
      <c r="D732" t="s">
        <v>116</v>
      </c>
      <c r="E732" t="s">
        <v>119</v>
      </c>
      <c r="F732" t="s">
        <v>121</v>
      </c>
      <c r="G732">
        <v>13653</v>
      </c>
      <c r="H732" t="s">
        <v>148</v>
      </c>
      <c r="I732" t="s">
        <v>277</v>
      </c>
      <c r="J732" t="s">
        <v>377</v>
      </c>
      <c r="K732">
        <v>31843131</v>
      </c>
      <c r="L732">
        <v>1208347847.20804</v>
      </c>
      <c r="M732">
        <v>2478</v>
      </c>
      <c r="N732">
        <v>940.323979</v>
      </c>
      <c r="O732">
        <v>934.252476</v>
      </c>
      <c r="P732">
        <v>947.154419</v>
      </c>
      <c r="Q732">
        <v>940.323979</v>
      </c>
      <c r="S732" t="s">
        <v>379</v>
      </c>
      <c r="T732" t="s">
        <v>1110</v>
      </c>
      <c r="U732">
        <f>L732*M732</f>
        <v>0</v>
      </c>
      <c r="V732">
        <f>SUMIF(D:D,D732,U:U)</f>
        <v>0</v>
      </c>
      <c r="W732">
        <f>U732/V732</f>
        <v>0</v>
      </c>
      <c r="X732">
        <f>VLOOKUP(C732,'S:\Risk Management\2. Derivatives Market\IMRManager\Instrument Mapping\[RiskFactorMapping.xlsx]Mapping'!$A:$B,2,FALSE)</f>
        <v>0</v>
      </c>
    </row>
    <row r="733" spans="1:24">
      <c r="A733">
        <v>29112126</v>
      </c>
      <c r="B733">
        <v>1009056</v>
      </c>
      <c r="C733" t="s">
        <v>69</v>
      </c>
      <c r="D733" t="s">
        <v>116</v>
      </c>
      <c r="E733" t="s">
        <v>119</v>
      </c>
      <c r="F733" t="s">
        <v>121</v>
      </c>
      <c r="G733">
        <v>13966</v>
      </c>
      <c r="H733" t="s">
        <v>226</v>
      </c>
      <c r="I733" t="s">
        <v>355</v>
      </c>
      <c r="J733" t="s">
        <v>377</v>
      </c>
      <c r="K733">
        <v>31843131</v>
      </c>
      <c r="L733">
        <v>151115726.499322</v>
      </c>
      <c r="M733">
        <v>3121</v>
      </c>
      <c r="N733">
        <v>148.11112</v>
      </c>
      <c r="O733">
        <v>145.643393</v>
      </c>
      <c r="P733">
        <v>148.348402</v>
      </c>
      <c r="Q733">
        <v>148.11112</v>
      </c>
      <c r="S733" t="s">
        <v>379</v>
      </c>
      <c r="T733" t="s">
        <v>1111</v>
      </c>
      <c r="U733">
        <f>L733*M733</f>
        <v>0</v>
      </c>
      <c r="V733">
        <f>SUMIF(D:D,D733,U:U)</f>
        <v>0</v>
      </c>
      <c r="W733">
        <f>U733/V733</f>
        <v>0</v>
      </c>
      <c r="X733">
        <f>VLOOKUP(C733,'S:\Risk Management\2. Derivatives Market\IMRManager\Instrument Mapping\[RiskFactorMapping.xlsx]Mapping'!$A:$B,2,FALSE)</f>
        <v>0</v>
      </c>
    </row>
    <row r="734" spans="1:24">
      <c r="A734">
        <v>29112127</v>
      </c>
      <c r="B734">
        <v>1009056</v>
      </c>
      <c r="C734" t="s">
        <v>69</v>
      </c>
      <c r="D734" t="s">
        <v>116</v>
      </c>
      <c r="E734" t="s">
        <v>119</v>
      </c>
      <c r="F734" t="s">
        <v>121</v>
      </c>
      <c r="G734">
        <v>14890</v>
      </c>
      <c r="H734" t="s">
        <v>228</v>
      </c>
      <c r="I734" t="s">
        <v>357</v>
      </c>
      <c r="J734" t="s">
        <v>377</v>
      </c>
      <c r="K734">
        <v>31843131</v>
      </c>
      <c r="L734">
        <v>630055546.470108</v>
      </c>
      <c r="M734">
        <v>963</v>
      </c>
      <c r="N734">
        <v>190.541404</v>
      </c>
      <c r="O734">
        <v>188.958506</v>
      </c>
      <c r="P734">
        <v>191.530716</v>
      </c>
      <c r="Q734">
        <v>190.541404</v>
      </c>
      <c r="S734" t="s">
        <v>379</v>
      </c>
      <c r="T734" t="s">
        <v>1112</v>
      </c>
      <c r="U734">
        <f>L734*M734</f>
        <v>0</v>
      </c>
      <c r="V734">
        <f>SUMIF(D:D,D734,U:U)</f>
        <v>0</v>
      </c>
      <c r="W734">
        <f>U734/V734</f>
        <v>0</v>
      </c>
      <c r="X734">
        <f>VLOOKUP(C734,'S:\Risk Management\2. Derivatives Market\IMRManager\Instrument Mapping\[RiskFactorMapping.xlsx]Mapping'!$A:$B,2,FALSE)</f>
        <v>0</v>
      </c>
    </row>
    <row r="735" spans="1:24">
      <c r="A735">
        <v>29112128</v>
      </c>
      <c r="B735">
        <v>1009056</v>
      </c>
      <c r="C735" t="s">
        <v>69</v>
      </c>
      <c r="D735" t="s">
        <v>116</v>
      </c>
      <c r="E735" t="s">
        <v>119</v>
      </c>
      <c r="F735" t="s">
        <v>121</v>
      </c>
      <c r="G735">
        <v>15179</v>
      </c>
      <c r="H735" t="s">
        <v>245</v>
      </c>
      <c r="I735" t="s">
        <v>374</v>
      </c>
      <c r="J735" t="s">
        <v>377</v>
      </c>
      <c r="K735">
        <v>31843131</v>
      </c>
      <c r="L735">
        <v>754043631.74454</v>
      </c>
      <c r="M735">
        <v>710</v>
      </c>
      <c r="N735">
        <v>168.127618</v>
      </c>
      <c r="O735">
        <v>165.522824</v>
      </c>
      <c r="P735">
        <v>173.810805</v>
      </c>
      <c r="Q735">
        <v>168.127618</v>
      </c>
      <c r="S735" t="s">
        <v>379</v>
      </c>
      <c r="T735" t="s">
        <v>1113</v>
      </c>
      <c r="U735">
        <f>L735*M735</f>
        <v>0</v>
      </c>
      <c r="V735">
        <f>SUMIF(D:D,D735,U:U)</f>
        <v>0</v>
      </c>
      <c r="W735">
        <f>U735/V735</f>
        <v>0</v>
      </c>
      <c r="X735">
        <f>VLOOKUP(C735,'S:\Risk Management\2. Derivatives Market\IMRManager\Instrument Mapping\[RiskFactorMapping.xlsx]Mapping'!$A:$B,2,FALSE)</f>
        <v>0</v>
      </c>
    </row>
    <row r="736" spans="1:24">
      <c r="A736">
        <v>29112129</v>
      </c>
      <c r="B736">
        <v>1009056</v>
      </c>
      <c r="C736" t="s">
        <v>69</v>
      </c>
      <c r="D736" t="s">
        <v>116</v>
      </c>
      <c r="E736" t="s">
        <v>119</v>
      </c>
      <c r="F736" t="s">
        <v>121</v>
      </c>
      <c r="G736">
        <v>21187</v>
      </c>
      <c r="H736" t="s">
        <v>229</v>
      </c>
      <c r="I736" t="s">
        <v>358</v>
      </c>
      <c r="J736" t="s">
        <v>377</v>
      </c>
      <c r="K736">
        <v>31843131</v>
      </c>
      <c r="L736">
        <v>1881456164.31688</v>
      </c>
      <c r="M736">
        <v>758</v>
      </c>
      <c r="N736">
        <v>447.865435</v>
      </c>
      <c r="O736">
        <v>441.366068</v>
      </c>
      <c r="P736">
        <v>448.456286</v>
      </c>
      <c r="Q736">
        <v>447.865435</v>
      </c>
      <c r="S736" t="s">
        <v>379</v>
      </c>
      <c r="T736" t="s">
        <v>1114</v>
      </c>
      <c r="U736">
        <f>L736*M736</f>
        <v>0</v>
      </c>
      <c r="V736">
        <f>SUMIF(D:D,D736,U:U)</f>
        <v>0</v>
      </c>
      <c r="W736">
        <f>U736/V736</f>
        <v>0</v>
      </c>
      <c r="X736">
        <f>VLOOKUP(C736,'S:\Risk Management\2. Derivatives Market\IMRManager\Instrument Mapping\[RiskFactorMapping.xlsx]Mapping'!$A:$B,2,FALSE)</f>
        <v>0</v>
      </c>
    </row>
    <row r="737" spans="1:24">
      <c r="A737">
        <v>29112130</v>
      </c>
      <c r="B737">
        <v>1009056</v>
      </c>
      <c r="C737" t="s">
        <v>69</v>
      </c>
      <c r="D737" t="s">
        <v>116</v>
      </c>
      <c r="E737" t="s">
        <v>119</v>
      </c>
      <c r="F737" t="s">
        <v>121</v>
      </c>
      <c r="G737">
        <v>36242</v>
      </c>
      <c r="H737" t="s">
        <v>230</v>
      </c>
      <c r="I737" t="s">
        <v>359</v>
      </c>
      <c r="J737" t="s">
        <v>377</v>
      </c>
      <c r="K737">
        <v>31843131</v>
      </c>
      <c r="L737">
        <v>696245581.726209</v>
      </c>
      <c r="M737">
        <v>1760</v>
      </c>
      <c r="N737">
        <v>384.821525</v>
      </c>
      <c r="O737">
        <v>381.541796</v>
      </c>
      <c r="P737">
        <v>385.258822</v>
      </c>
      <c r="Q737">
        <v>384.821525</v>
      </c>
      <c r="S737" t="s">
        <v>379</v>
      </c>
      <c r="T737" t="s">
        <v>1115</v>
      </c>
      <c r="U737">
        <f>L737*M737</f>
        <v>0</v>
      </c>
      <c r="V737">
        <f>SUMIF(D:D,D737,U:U)</f>
        <v>0</v>
      </c>
      <c r="W737">
        <f>U737/V737</f>
        <v>0</v>
      </c>
      <c r="X737">
        <f>VLOOKUP(C737,'S:\Risk Management\2. Derivatives Market\IMRManager\Instrument Mapping\[RiskFactorMapping.xlsx]Mapping'!$A:$B,2,FALSE)</f>
        <v>0</v>
      </c>
    </row>
    <row r="738" spans="1:24">
      <c r="A738">
        <v>29112131</v>
      </c>
      <c r="B738">
        <v>1009056</v>
      </c>
      <c r="C738" t="s">
        <v>69</v>
      </c>
      <c r="D738" t="s">
        <v>116</v>
      </c>
      <c r="E738" t="s">
        <v>119</v>
      </c>
      <c r="F738" t="s">
        <v>121</v>
      </c>
      <c r="G738">
        <v>42253</v>
      </c>
      <c r="H738" t="s">
        <v>159</v>
      </c>
      <c r="I738" t="s">
        <v>288</v>
      </c>
      <c r="J738" t="s">
        <v>377</v>
      </c>
      <c r="K738">
        <v>31843131</v>
      </c>
      <c r="L738">
        <v>845170968.143136</v>
      </c>
      <c r="M738">
        <v>1765</v>
      </c>
      <c r="N738">
        <v>468.461081</v>
      </c>
      <c r="O738">
        <v>467.133996</v>
      </c>
      <c r="P738">
        <v>471.911503</v>
      </c>
      <c r="Q738">
        <v>468.461081</v>
      </c>
      <c r="S738" t="s">
        <v>379</v>
      </c>
      <c r="T738" t="s">
        <v>1116</v>
      </c>
      <c r="U738">
        <f>L738*M738</f>
        <v>0</v>
      </c>
      <c r="V738">
        <f>SUMIF(D:D,D738,U:U)</f>
        <v>0</v>
      </c>
      <c r="W738">
        <f>U738/V738</f>
        <v>0</v>
      </c>
      <c r="X738">
        <f>VLOOKUP(C738,'S:\Risk Management\2. Derivatives Market\IMRManager\Instrument Mapping\[RiskFactorMapping.xlsx]Mapping'!$A:$B,2,FALSE)</f>
        <v>0</v>
      </c>
    </row>
    <row r="739" spans="1:24">
      <c r="A739">
        <v>29112132</v>
      </c>
      <c r="B739">
        <v>1009056</v>
      </c>
      <c r="C739" t="s">
        <v>69</v>
      </c>
      <c r="D739" t="s">
        <v>116</v>
      </c>
      <c r="E739" t="s">
        <v>119</v>
      </c>
      <c r="F739" t="s">
        <v>121</v>
      </c>
      <c r="G739">
        <v>48586</v>
      </c>
      <c r="H739" t="s">
        <v>232</v>
      </c>
      <c r="I739" t="s">
        <v>361</v>
      </c>
      <c r="J739" t="s">
        <v>377</v>
      </c>
      <c r="K739">
        <v>31843131</v>
      </c>
      <c r="L739">
        <v>443890711.02024</v>
      </c>
      <c r="M739">
        <v>2135</v>
      </c>
      <c r="N739">
        <v>297.6173</v>
      </c>
      <c r="O739">
        <v>290.64734</v>
      </c>
      <c r="P739">
        <v>299.150691</v>
      </c>
      <c r="Q739">
        <v>297.6173</v>
      </c>
      <c r="S739" t="s">
        <v>379</v>
      </c>
      <c r="T739" t="s">
        <v>1117</v>
      </c>
      <c r="U739">
        <f>L739*M739</f>
        <v>0</v>
      </c>
      <c r="V739">
        <f>SUMIF(D:D,D739,U:U)</f>
        <v>0</v>
      </c>
      <c r="W739">
        <f>U739/V739</f>
        <v>0</v>
      </c>
      <c r="X739">
        <f>VLOOKUP(C739,'S:\Risk Management\2. Derivatives Market\IMRManager\Instrument Mapping\[RiskFactorMapping.xlsx]Mapping'!$A:$B,2,FALSE)</f>
        <v>0</v>
      </c>
    </row>
    <row r="740" spans="1:24">
      <c r="A740">
        <v>29112133</v>
      </c>
      <c r="B740">
        <v>1009056</v>
      </c>
      <c r="C740" t="s">
        <v>69</v>
      </c>
      <c r="D740" t="s">
        <v>116</v>
      </c>
      <c r="E740" t="s">
        <v>119</v>
      </c>
      <c r="F740" t="s">
        <v>121</v>
      </c>
      <c r="G740">
        <v>55253</v>
      </c>
      <c r="H740" t="s">
        <v>234</v>
      </c>
      <c r="I740" t="s">
        <v>363</v>
      </c>
      <c r="J740" t="s">
        <v>377</v>
      </c>
      <c r="K740">
        <v>31843131</v>
      </c>
      <c r="L740">
        <v>427771199.95912</v>
      </c>
      <c r="M740">
        <v>1700</v>
      </c>
      <c r="N740">
        <v>228.372969</v>
      </c>
      <c r="O740">
        <v>228.372969</v>
      </c>
      <c r="P740">
        <v>231.328384</v>
      </c>
      <c r="Q740">
        <v>228.372969</v>
      </c>
      <c r="S740" t="s">
        <v>379</v>
      </c>
      <c r="T740" t="s">
        <v>1118</v>
      </c>
      <c r="U740">
        <f>L740*M740</f>
        <v>0</v>
      </c>
      <c r="V740">
        <f>SUMIF(D:D,D740,U:U)</f>
        <v>0</v>
      </c>
      <c r="W740">
        <f>U740/V740</f>
        <v>0</v>
      </c>
      <c r="X740">
        <f>VLOOKUP(C740,'S:\Risk Management\2. Derivatives Market\IMRManager\Instrument Mapping\[RiskFactorMapping.xlsx]Mapping'!$A:$B,2,FALSE)</f>
        <v>0</v>
      </c>
    </row>
    <row r="741" spans="1:24">
      <c r="A741">
        <v>29112134</v>
      </c>
      <c r="B741">
        <v>1009056</v>
      </c>
      <c r="C741" t="s">
        <v>69</v>
      </c>
      <c r="D741" t="s">
        <v>116</v>
      </c>
      <c r="E741" t="s">
        <v>119</v>
      </c>
      <c r="F741" t="s">
        <v>121</v>
      </c>
      <c r="G741">
        <v>56806</v>
      </c>
      <c r="H741" t="s">
        <v>235</v>
      </c>
      <c r="I741" t="s">
        <v>364</v>
      </c>
      <c r="J741" t="s">
        <v>377</v>
      </c>
      <c r="K741">
        <v>31843131</v>
      </c>
      <c r="L741">
        <v>1079703156.04343</v>
      </c>
      <c r="M741">
        <v>791</v>
      </c>
      <c r="N741">
        <v>268.203901</v>
      </c>
      <c r="O741">
        <v>265.152276</v>
      </c>
      <c r="P741">
        <v>273.629011</v>
      </c>
      <c r="Q741">
        <v>268.203901</v>
      </c>
      <c r="S741" t="s">
        <v>379</v>
      </c>
      <c r="T741" t="s">
        <v>1119</v>
      </c>
      <c r="U741">
        <f>L741*M741</f>
        <v>0</v>
      </c>
      <c r="V741">
        <f>SUMIF(D:D,D741,U:U)</f>
        <v>0</v>
      </c>
      <c r="W741">
        <f>U741/V741</f>
        <v>0</v>
      </c>
      <c r="X741">
        <f>VLOOKUP(C741,'S:\Risk Management\2. Derivatives Market\IMRManager\Instrument Mapping\[RiskFactorMapping.xlsx]Mapping'!$A:$B,2,FALSE)</f>
        <v>0</v>
      </c>
    </row>
    <row r="742" spans="1:24">
      <c r="A742">
        <v>29112135</v>
      </c>
      <c r="B742">
        <v>1009056</v>
      </c>
      <c r="C742" t="s">
        <v>69</v>
      </c>
      <c r="D742" t="s">
        <v>116</v>
      </c>
      <c r="E742" t="s">
        <v>119</v>
      </c>
      <c r="F742" t="s">
        <v>121</v>
      </c>
      <c r="G742">
        <v>62540</v>
      </c>
      <c r="H742" t="s">
        <v>236</v>
      </c>
      <c r="I742" t="s">
        <v>365</v>
      </c>
      <c r="J742" t="s">
        <v>377</v>
      </c>
      <c r="K742">
        <v>31843131</v>
      </c>
      <c r="L742">
        <v>150895471.066137</v>
      </c>
      <c r="M742">
        <v>8053</v>
      </c>
      <c r="N742">
        <v>381.608588</v>
      </c>
      <c r="O742">
        <v>380.42391</v>
      </c>
      <c r="P742">
        <v>385.352172</v>
      </c>
      <c r="Q742">
        <v>381.608588</v>
      </c>
      <c r="S742" t="s">
        <v>379</v>
      </c>
      <c r="T742" t="s">
        <v>1120</v>
      </c>
      <c r="U742">
        <f>L742*M742</f>
        <v>0</v>
      </c>
      <c r="V742">
        <f>SUMIF(D:D,D742,U:U)</f>
        <v>0</v>
      </c>
      <c r="W742">
        <f>U742/V742</f>
        <v>0</v>
      </c>
      <c r="X742">
        <f>VLOOKUP(C742,'S:\Risk Management\2. Derivatives Market\IMRManager\Instrument Mapping\[RiskFactorMapping.xlsx]Mapping'!$A:$B,2,FALSE)</f>
        <v>0</v>
      </c>
    </row>
    <row r="743" spans="1:24">
      <c r="A743">
        <v>29112136</v>
      </c>
      <c r="B743">
        <v>1009056</v>
      </c>
      <c r="C743" t="s">
        <v>69</v>
      </c>
      <c r="D743" t="s">
        <v>116</v>
      </c>
      <c r="E743" t="s">
        <v>119</v>
      </c>
      <c r="F743" t="s">
        <v>121</v>
      </c>
      <c r="G743">
        <v>64602</v>
      </c>
      <c r="H743" t="s">
        <v>246</v>
      </c>
      <c r="I743" t="s">
        <v>375</v>
      </c>
      <c r="J743" t="s">
        <v>377</v>
      </c>
      <c r="K743">
        <v>31843131</v>
      </c>
      <c r="L743">
        <v>417772910.623868</v>
      </c>
      <c r="M743">
        <v>1325</v>
      </c>
      <c r="N743">
        <v>173.836268</v>
      </c>
      <c r="O743">
        <v>172.655493</v>
      </c>
      <c r="P743">
        <v>175.410634</v>
      </c>
      <c r="Q743">
        <v>173.836268</v>
      </c>
      <c r="S743" t="s">
        <v>379</v>
      </c>
      <c r="T743" t="s">
        <v>1121</v>
      </c>
      <c r="U743">
        <f>L743*M743</f>
        <v>0</v>
      </c>
      <c r="V743">
        <f>SUMIF(D:D,D743,U:U)</f>
        <v>0</v>
      </c>
      <c r="W743">
        <f>U743/V743</f>
        <v>0</v>
      </c>
      <c r="X743">
        <f>VLOOKUP(C743,'S:\Risk Management\2. Derivatives Market\IMRManager\Instrument Mapping\[RiskFactorMapping.xlsx]Mapping'!$A:$B,2,FALSE)</f>
        <v>0</v>
      </c>
    </row>
    <row r="744" spans="1:24">
      <c r="A744">
        <v>29112137</v>
      </c>
      <c r="B744">
        <v>1009056</v>
      </c>
      <c r="C744" t="s">
        <v>69</v>
      </c>
      <c r="D744" t="s">
        <v>116</v>
      </c>
      <c r="E744" t="s">
        <v>119</v>
      </c>
      <c r="F744" t="s">
        <v>121</v>
      </c>
      <c r="G744">
        <v>69094</v>
      </c>
      <c r="H744" t="s">
        <v>160</v>
      </c>
      <c r="I744" t="s">
        <v>289</v>
      </c>
      <c r="J744" t="s">
        <v>377</v>
      </c>
      <c r="K744">
        <v>31843131</v>
      </c>
      <c r="L744">
        <v>401731710.350038</v>
      </c>
      <c r="M744">
        <v>14691</v>
      </c>
      <c r="N744">
        <v>1853.410883</v>
      </c>
      <c r="O744">
        <v>1844.453551</v>
      </c>
      <c r="P744">
        <v>1874.479539</v>
      </c>
      <c r="Q744">
        <v>1853.410883</v>
      </c>
      <c r="S744" t="s">
        <v>379</v>
      </c>
      <c r="T744" t="s">
        <v>1122</v>
      </c>
      <c r="U744">
        <f>L744*M744</f>
        <v>0</v>
      </c>
      <c r="V744">
        <f>SUMIF(D:D,D744,U:U)</f>
        <v>0</v>
      </c>
      <c r="W744">
        <f>U744/V744</f>
        <v>0</v>
      </c>
      <c r="X744">
        <f>VLOOKUP(C744,'S:\Risk Management\2. Derivatives Market\IMRManager\Instrument Mapping\[RiskFactorMapping.xlsx]Mapping'!$A:$B,2,FALSE)</f>
        <v>0</v>
      </c>
    </row>
    <row r="745" spans="1:24">
      <c r="A745">
        <v>29112138</v>
      </c>
      <c r="B745">
        <v>1009056</v>
      </c>
      <c r="C745" t="s">
        <v>69</v>
      </c>
      <c r="D745" t="s">
        <v>116</v>
      </c>
      <c r="E745" t="s">
        <v>119</v>
      </c>
      <c r="F745" t="s">
        <v>121</v>
      </c>
      <c r="G745">
        <v>112103</v>
      </c>
      <c r="H745" t="s">
        <v>241</v>
      </c>
      <c r="I745" t="s">
        <v>370</v>
      </c>
      <c r="J745" t="s">
        <v>377</v>
      </c>
      <c r="K745">
        <v>31843131</v>
      </c>
      <c r="L745">
        <v>48557837.130264</v>
      </c>
      <c r="M745">
        <v>2055</v>
      </c>
      <c r="N745">
        <v>31.336854</v>
      </c>
      <c r="O745">
        <v>30.482905</v>
      </c>
      <c r="P745">
        <v>31.413099</v>
      </c>
      <c r="Q745">
        <v>31.336854</v>
      </c>
      <c r="S745" t="s">
        <v>379</v>
      </c>
      <c r="T745" t="s">
        <v>1123</v>
      </c>
      <c r="U745">
        <f>L745*M745</f>
        <v>0</v>
      </c>
      <c r="V745">
        <f>SUMIF(D:D,D745,U:U)</f>
        <v>0</v>
      </c>
      <c r="W745">
        <f>U745/V745</f>
        <v>0</v>
      </c>
      <c r="X745">
        <f>VLOOKUP(C745,'S:\Risk Management\2. Derivatives Market\IMRManager\Instrument Mapping\[RiskFactorMapping.xlsx]Mapping'!$A:$B,2,FALSE)</f>
        <v>0</v>
      </c>
    </row>
    <row r="746" spans="1:24">
      <c r="A746">
        <v>29111418</v>
      </c>
      <c r="B746">
        <v>1000471</v>
      </c>
      <c r="C746" t="s">
        <v>70</v>
      </c>
      <c r="D746" t="s">
        <v>117</v>
      </c>
      <c r="E746" t="s">
        <v>120</v>
      </c>
      <c r="F746" t="s">
        <v>120</v>
      </c>
      <c r="G746">
        <v>1000444</v>
      </c>
      <c r="H746" t="s">
        <v>247</v>
      </c>
      <c r="I746" t="s">
        <v>376</v>
      </c>
      <c r="J746" t="s">
        <v>378</v>
      </c>
      <c r="K746">
        <v>1</v>
      </c>
      <c r="L746">
        <v>220.002828</v>
      </c>
      <c r="M746">
        <v>16.248</v>
      </c>
      <c r="N746">
        <v>3574.605949</v>
      </c>
      <c r="O746">
        <v>0</v>
      </c>
      <c r="P746">
        <v>0</v>
      </c>
      <c r="Q746">
        <v>3575.705964</v>
      </c>
      <c r="S746" t="s">
        <v>379</v>
      </c>
      <c r="T746" t="s">
        <v>1124</v>
      </c>
      <c r="U746">
        <f>L746*M746</f>
        <v>0</v>
      </c>
      <c r="V746">
        <f>SUMIF(D:D,D746,U:U)</f>
        <v>0</v>
      </c>
      <c r="W746">
        <f>U746/V746</f>
        <v>0</v>
      </c>
      <c r="X746">
        <f>VLOOKUP(C746,'S:\Risk Management\2. Derivatives Market\IMRManager\Instrument Mapping\[RiskFactorMapping.xlsx]Mapping'!$A:$B,2,FALSE)</f>
        <v>0</v>
      </c>
    </row>
    <row r="747" spans="1:24">
      <c r="A747">
        <v>29111419</v>
      </c>
      <c r="B747">
        <v>1000471</v>
      </c>
      <c r="C747" t="s">
        <v>70</v>
      </c>
      <c r="D747" t="s">
        <v>117</v>
      </c>
      <c r="E747" t="s">
        <v>120</v>
      </c>
      <c r="F747" t="s">
        <v>120</v>
      </c>
      <c r="G747">
        <v>1000476</v>
      </c>
      <c r="H747" t="s">
        <v>248</v>
      </c>
      <c r="I747" t="s">
        <v>248</v>
      </c>
      <c r="J747" t="s">
        <v>378</v>
      </c>
      <c r="K747">
        <v>1</v>
      </c>
      <c r="L747">
        <v>770.009904</v>
      </c>
      <c r="M747">
        <v>18.5766</v>
      </c>
      <c r="N747">
        <v>14304.165983</v>
      </c>
      <c r="O747">
        <v>0</v>
      </c>
      <c r="P747">
        <v>0</v>
      </c>
      <c r="Q747">
        <v>14313.714106</v>
      </c>
      <c r="S747" t="s">
        <v>379</v>
      </c>
      <c r="T747" t="s">
        <v>1125</v>
      </c>
      <c r="U747">
        <f>L747*M747</f>
        <v>0</v>
      </c>
      <c r="V747">
        <f>SUMIF(D:D,D747,U:U)</f>
        <v>0</v>
      </c>
      <c r="W747">
        <f>U747/V747</f>
        <v>0</v>
      </c>
      <c r="X747">
        <f>VLOOKUP(C747,'S:\Risk Management\2. Derivatives Market\IMRManager\Instrument Mapping\[RiskFactorMapping.xlsx]Mapping'!$A:$B,2,FALSE)</f>
        <v>0</v>
      </c>
    </row>
    <row r="748" spans="1:24">
      <c r="A748">
        <v>29111420</v>
      </c>
      <c r="B748">
        <v>1000471</v>
      </c>
      <c r="C748" t="s">
        <v>70</v>
      </c>
      <c r="D748" t="s">
        <v>117</v>
      </c>
      <c r="E748" t="s">
        <v>120</v>
      </c>
      <c r="F748" t="s">
        <v>120</v>
      </c>
      <c r="G748">
        <v>1000477</v>
      </c>
      <c r="H748" t="s">
        <v>249</v>
      </c>
      <c r="I748" t="s">
        <v>249</v>
      </c>
      <c r="J748" t="s">
        <v>378</v>
      </c>
      <c r="K748">
        <v>1</v>
      </c>
      <c r="L748">
        <v>22000.28299</v>
      </c>
      <c r="M748">
        <v>0.10033</v>
      </c>
      <c r="N748">
        <v>2207.288392</v>
      </c>
      <c r="O748">
        <v>0</v>
      </c>
      <c r="P748">
        <v>0</v>
      </c>
      <c r="Q748">
        <v>2208.718411</v>
      </c>
      <c r="S748" t="s">
        <v>379</v>
      </c>
      <c r="T748" t="s">
        <v>1126</v>
      </c>
      <c r="U748">
        <f>L748*M748</f>
        <v>0</v>
      </c>
      <c r="V748">
        <f>SUMIF(D:D,D748,U:U)</f>
        <v>0</v>
      </c>
      <c r="W748">
        <f>U748/V748</f>
        <v>0</v>
      </c>
      <c r="X748">
        <f>VLOOKUP(C748,'S:\Risk Management\2. Derivatives Market\IMRManager\Instrument Mapping\[RiskFactorMapping.xlsx]Mapping'!$A:$B,2,FALSE)</f>
        <v>0</v>
      </c>
    </row>
    <row r="749" spans="1:24">
      <c r="A749">
        <v>29111421</v>
      </c>
      <c r="B749">
        <v>1000471</v>
      </c>
      <c r="C749" t="s">
        <v>70</v>
      </c>
      <c r="D749" t="s">
        <v>117</v>
      </c>
      <c r="E749" t="s">
        <v>120</v>
      </c>
      <c r="F749" t="s">
        <v>120</v>
      </c>
      <c r="G749">
        <v>1000478</v>
      </c>
      <c r="H749" t="s">
        <v>250</v>
      </c>
      <c r="I749" t="s">
        <v>250</v>
      </c>
      <c r="J749" t="s">
        <v>378</v>
      </c>
      <c r="K749">
        <v>1</v>
      </c>
      <c r="L749">
        <v>110.001414</v>
      </c>
      <c r="M749">
        <v>21.7362</v>
      </c>
      <c r="N749">
        <v>2391.012735</v>
      </c>
      <c r="O749">
        <v>0</v>
      </c>
      <c r="P749">
        <v>0</v>
      </c>
      <c r="Q749">
        <v>2390.781732</v>
      </c>
      <c r="S749" t="s">
        <v>379</v>
      </c>
      <c r="T749" t="s">
        <v>1127</v>
      </c>
      <c r="U749">
        <f>L749*M749</f>
        <v>0</v>
      </c>
      <c r="V749">
        <f>SUMIF(D:D,D749,U:U)</f>
        <v>0</v>
      </c>
      <c r="W749">
        <f>U749/V749</f>
        <v>0</v>
      </c>
      <c r="X749">
        <f>VLOOKUP(C749,'S:\Risk Management\2. Derivatives Market\IMRManager\Instrument Mapping\[RiskFactorMapping.xlsx]Mapping'!$A:$B,2,FALSE)</f>
        <v>0</v>
      </c>
    </row>
    <row r="750" spans="1:24">
      <c r="A750">
        <v>29111422</v>
      </c>
      <c r="B750">
        <v>1000471</v>
      </c>
      <c r="C750" t="s">
        <v>70</v>
      </c>
      <c r="D750" t="s">
        <v>117</v>
      </c>
      <c r="E750" t="s">
        <v>120</v>
      </c>
      <c r="F750" t="s">
        <v>120</v>
      </c>
      <c r="G750">
        <v>1000480</v>
      </c>
      <c r="H750" t="s">
        <v>251</v>
      </c>
      <c r="I750" t="s">
        <v>251</v>
      </c>
      <c r="J750" t="s">
        <v>378</v>
      </c>
      <c r="K750">
        <v>1</v>
      </c>
      <c r="L750">
        <v>3300.042449</v>
      </c>
      <c r="M750">
        <v>2.3915</v>
      </c>
      <c r="N750">
        <v>7892.051517</v>
      </c>
      <c r="O750">
        <v>0</v>
      </c>
      <c r="P750">
        <v>0</v>
      </c>
      <c r="Q750">
        <v>7895.351559</v>
      </c>
      <c r="S750" t="s">
        <v>379</v>
      </c>
      <c r="T750" t="s">
        <v>1128</v>
      </c>
      <c r="U750">
        <f>L750*M750</f>
        <v>0</v>
      </c>
      <c r="V750">
        <f>SUMIF(D:D,D750,U:U)</f>
        <v>0</v>
      </c>
      <c r="W750">
        <f>U750/V750</f>
        <v>0</v>
      </c>
      <c r="X750">
        <f>VLOOKUP(C750,'S:\Risk Management\2. Derivatives Market\IMRManager\Instrument Mapping\[RiskFactorMapping.xlsx]Mapping'!$A:$B,2,FALSE)</f>
        <v>0</v>
      </c>
    </row>
  </sheetData>
  <autoFilter ref="A1:X75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Baskets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2026-07-09T10:03:05Z</dcterms:created>
  <dcterms:modified xsi:type="dcterms:W3CDTF">2026-07-09T10:03:05Z</dcterms:modified>
</cp:coreProperties>
</file>