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5" i="1" l="1"/>
  <c r="A15" i="1"/>
  <c r="E14" i="1"/>
  <c r="A14" i="1"/>
  <c r="E13" i="1"/>
  <c r="A13" i="1"/>
  <c r="E12" i="1"/>
  <c r="A12" i="1"/>
  <c r="G11" i="1"/>
  <c r="F11" i="1"/>
  <c r="E11" i="1"/>
  <c r="A11" i="1"/>
  <c r="G10" i="1"/>
  <c r="F10" i="1"/>
  <c r="E10" i="1"/>
  <c r="A10" i="1"/>
  <c r="E9" i="1"/>
  <c r="A9" i="1"/>
  <c r="E8" i="1"/>
  <c r="A8" i="1"/>
  <c r="E7" i="1"/>
  <c r="A7" i="1"/>
  <c r="E6" i="1"/>
  <c r="A6" i="1"/>
  <c r="G5" i="1"/>
  <c r="F5" i="1"/>
  <c r="E5" i="1"/>
  <c r="A5" i="1"/>
  <c r="E4" i="1"/>
  <c r="A4" i="1"/>
  <c r="E3" i="1"/>
  <c r="A3" i="1"/>
  <c r="E1" i="1"/>
  <c r="G15" i="1" l="1"/>
  <c r="G14" i="1"/>
  <c r="F14" i="1"/>
  <c r="F13" i="1"/>
  <c r="G13" i="1"/>
  <c r="G9" i="1"/>
  <c r="F9" i="1"/>
  <c r="G6" i="1"/>
  <c r="G12" i="1" l="1"/>
  <c r="F12" i="1"/>
  <c r="F15" i="1"/>
  <c r="G8" i="1"/>
  <c r="F8" i="1"/>
  <c r="F7" i="1"/>
  <c r="G7" i="1"/>
  <c r="G4" i="1"/>
  <c r="G3" i="1"/>
  <c r="F3" i="1"/>
  <c r="F4" i="1" l="1"/>
  <c r="F6" i="1"/>
</calcChain>
</file>

<file path=xl/sharedStrings.xml><?xml version="1.0" encoding="utf-8"?>
<sst xmlns="http://schemas.openxmlformats.org/spreadsheetml/2006/main" count="48" uniqueCount="28">
  <si>
    <t>EXOTICS</t>
  </si>
  <si>
    <t>Valuation Date</t>
  </si>
  <si>
    <t>StatisticDate</t>
  </si>
  <si>
    <t>InstrumentTypeCode</t>
  </si>
  <si>
    <t>InstrumentDescription</t>
  </si>
  <si>
    <t>ExpiryDate</t>
  </si>
  <si>
    <t>Spot</t>
  </si>
  <si>
    <t>MTM</t>
  </si>
  <si>
    <t>CANDO</t>
  </si>
  <si>
    <t>CADP</t>
  </si>
  <si>
    <t>Portfolio of Option on ZAUS</t>
  </si>
  <si>
    <t>CADR</t>
  </si>
  <si>
    <t>CADS</t>
  </si>
  <si>
    <t>Up-and-Out Barrier In Option on ZAUS</t>
  </si>
  <si>
    <t>CADT</t>
  </si>
  <si>
    <t>Portfolio of Option on ZAEU</t>
  </si>
  <si>
    <t>CADU</t>
  </si>
  <si>
    <t>Up-and-Out Barrier Out Option on ZAUS</t>
  </si>
  <si>
    <t>CADV</t>
  </si>
  <si>
    <t>One Touch Option on ZAUS</t>
  </si>
  <si>
    <t>CADZ</t>
  </si>
  <si>
    <t>CAEB</t>
  </si>
  <si>
    <t>CAEE</t>
  </si>
  <si>
    <t>CAEF</t>
  </si>
  <si>
    <t>Down-and-Out Put ZAUS</t>
  </si>
  <si>
    <t>CAEH</t>
  </si>
  <si>
    <t>CAEI</t>
  </si>
  <si>
    <t>CAEJ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</si>
</sst>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000_ ;_ * \-#,##0.0000_ ;_ * &quot;-&quot;??_ ;_ @_ 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0" borderId="0" xfId="2" applyFont="1"/>
    <xf numFmtId="0" fontId="4" fillId="0" borderId="0" xfId="2"/>
    <xf numFmtId="0" fontId="5" fillId="2" borderId="1" xfId="2" applyFont="1" applyFill="1" applyBorder="1"/>
    <xf numFmtId="14" fontId="5" fillId="2" borderId="1" xfId="2" applyNumberFormat="1" applyFont="1" applyFill="1" applyBorder="1"/>
    <xf numFmtId="14" fontId="4" fillId="0" borderId="0" xfId="2" applyNumberFormat="1"/>
    <xf numFmtId="14" fontId="6" fillId="0" borderId="0" xfId="2" applyNumberFormat="1" applyFont="1"/>
    <xf numFmtId="0" fontId="5" fillId="3" borderId="2" xfId="2" applyFont="1" applyFill="1" applyBorder="1"/>
    <xf numFmtId="14" fontId="4" fillId="0" borderId="3" xfId="2" applyNumberFormat="1" applyFont="1" applyBorder="1"/>
    <xf numFmtId="0" fontId="4" fillId="0" borderId="3" xfId="2" applyFont="1" applyBorder="1"/>
    <xf numFmtId="0" fontId="4" fillId="0" borderId="2" xfId="2" applyFont="1" applyBorder="1"/>
    <xf numFmtId="14" fontId="4" fillId="0" borderId="2" xfId="2" applyNumberFormat="1" applyFont="1" applyBorder="1"/>
    <xf numFmtId="164" fontId="4" fillId="4" borderId="3" xfId="1" applyNumberFormat="1" applyFont="1" applyFill="1" applyBorder="1"/>
    <xf numFmtId="164" fontId="4" fillId="5" borderId="3" xfId="1" applyNumberFormat="1" applyFont="1" applyFill="1" applyBorder="1"/>
    <xf numFmtId="0" fontId="4" fillId="6" borderId="2" xfId="2" applyFont="1" applyFill="1" applyBorder="1"/>
  </cellXfs>
  <cellStyles count="3">
    <cellStyle name="Comma" xfId="1" builtinId="3"/>
    <cellStyle name="Normal" xfId="0" builtinId="0"/>
    <cellStyle name="Normal_EXOTICS" xfId="2"/>
  </cellStyles>
  <dxfs count="1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0</xdr:row>
          <xdr:rowOff>38100</xdr:rowOff>
        </xdr:from>
        <xdr:to>
          <xdr:col>3</xdr:col>
          <xdr:colOff>0</xdr:colOff>
          <xdr:row>0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ZA" sz="1600" b="1" i="0" u="none" strike="noStrike" baseline="0">
                  <a:solidFill>
                    <a:srgbClr val="000000"/>
                  </a:solidFill>
                  <a:latin typeface="Calibri"/>
                </a:rPr>
                <a:t>Update Prices</a:t>
              </a:r>
              <a:endParaRPr lang="en-ZA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47625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ZA" sz="1400" b="1" i="0" u="none" strike="noStrike" baseline="0">
                  <a:solidFill>
                    <a:srgbClr val="000000"/>
                  </a:solidFill>
                  <a:latin typeface="Calibri"/>
                </a:rPr>
                <a:t>Update Vols</a:t>
              </a:r>
              <a:endParaRPr lang="en-ZA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DU"/>
      <sheetName val="CADV"/>
      <sheetName val="CADZ"/>
      <sheetName val="CAEB"/>
      <sheetName val="CAEE"/>
      <sheetName val="CAEF"/>
      <sheetName val="CAEH"/>
      <sheetName val="CAEI"/>
      <sheetName val="CAEJ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41621</v>
          </cell>
        </row>
        <row r="5">
          <cell r="B5">
            <v>-293.4249591589205</v>
          </cell>
        </row>
        <row r="6">
          <cell r="B6">
            <v>-300.28352435082087</v>
          </cell>
        </row>
      </sheetData>
      <sheetData sheetId="10">
        <row r="3">
          <cell r="B3">
            <v>41621</v>
          </cell>
        </row>
        <row r="5">
          <cell r="B5">
            <v>493.6013614624282</v>
          </cell>
        </row>
        <row r="6">
          <cell r="B6">
            <v>505.1388841261608</v>
          </cell>
        </row>
      </sheetData>
      <sheetData sheetId="11">
        <row r="3">
          <cell r="B3">
            <v>41621</v>
          </cell>
        </row>
        <row r="5">
          <cell r="B5">
            <v>715.33433147817607</v>
          </cell>
        </row>
        <row r="6">
          <cell r="B6">
            <v>732.05467851515164</v>
          </cell>
        </row>
      </sheetData>
      <sheetData sheetId="12">
        <row r="3">
          <cell r="B3">
            <v>41621</v>
          </cell>
        </row>
        <row r="5">
          <cell r="B5">
            <v>258.14232677866585</v>
          </cell>
        </row>
        <row r="6">
          <cell r="B6">
            <v>264.17618968547271</v>
          </cell>
        </row>
      </sheetData>
      <sheetData sheetId="13">
        <row r="3">
          <cell r="B3">
            <v>41533</v>
          </cell>
        </row>
        <row r="5">
          <cell r="B5">
            <v>100.85459538969808</v>
          </cell>
        </row>
        <row r="6">
          <cell r="B6">
            <v>101.89225466885176</v>
          </cell>
        </row>
      </sheetData>
      <sheetData sheetId="14">
        <row r="3">
          <cell r="B3">
            <v>41460</v>
          </cell>
        </row>
        <row r="5">
          <cell r="B5">
            <v>0</v>
          </cell>
        </row>
        <row r="6">
          <cell r="B6">
            <v>0</v>
          </cell>
        </row>
      </sheetData>
      <sheetData sheetId="15">
        <row r="3">
          <cell r="B3">
            <v>41460</v>
          </cell>
        </row>
        <row r="5">
          <cell r="B5">
            <v>0</v>
          </cell>
        </row>
        <row r="6">
          <cell r="B6">
            <v>0</v>
          </cell>
        </row>
      </sheetData>
      <sheetData sheetId="16">
        <row r="3">
          <cell r="B3">
            <v>41460</v>
          </cell>
        </row>
        <row r="5">
          <cell r="B5">
            <v>0</v>
          </cell>
        </row>
        <row r="6">
          <cell r="B6">
            <v>0</v>
          </cell>
        </row>
      </sheetData>
      <sheetData sheetId="17">
        <row r="3">
          <cell r="B3">
            <v>41452</v>
          </cell>
        </row>
        <row r="5">
          <cell r="B5">
            <v>0</v>
          </cell>
        </row>
        <row r="6">
          <cell r="B6">
            <v>0</v>
          </cell>
        </row>
      </sheetData>
      <sheetData sheetId="18">
        <row r="3">
          <cell r="B3">
            <v>41473</v>
          </cell>
        </row>
        <row r="5">
          <cell r="B5">
            <v>92.200969328163652</v>
          </cell>
        </row>
        <row r="6">
          <cell r="B6">
            <v>92.377867434660914</v>
          </cell>
        </row>
      </sheetData>
      <sheetData sheetId="19">
        <row r="3">
          <cell r="B3">
            <v>41478</v>
          </cell>
        </row>
        <row r="5">
          <cell r="B5">
            <v>68.008747338115626</v>
          </cell>
        </row>
        <row r="6">
          <cell r="B6">
            <v>68.164710325945165</v>
          </cell>
        </row>
      </sheetData>
      <sheetData sheetId="20">
        <row r="3">
          <cell r="B3">
            <v>41493</v>
          </cell>
        </row>
        <row r="5">
          <cell r="B5">
            <v>1599.5779021992507</v>
          </cell>
        </row>
        <row r="6">
          <cell r="B6">
            <v>1607.0172198725581</v>
          </cell>
        </row>
      </sheetData>
      <sheetData sheetId="21">
        <row r="3">
          <cell r="B3">
            <v>41466</v>
          </cell>
        </row>
        <row r="5">
          <cell r="B5">
            <v>85.884461999002909</v>
          </cell>
        </row>
        <row r="6">
          <cell r="B6">
            <v>85.965761876300377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K9" sqref="K9"/>
    </sheetView>
  </sheetViews>
  <sheetFormatPr defaultRowHeight="12.75" x14ac:dyDescent="0.2"/>
  <sheetData>
    <row r="1" spans="1:7" x14ac:dyDescent="0.2">
      <c r="A1" s="1" t="s">
        <v>0</v>
      </c>
      <c r="B1" s="2"/>
      <c r="C1" s="2"/>
      <c r="D1" s="3" t="s">
        <v>1</v>
      </c>
      <c r="E1" s="4">
        <f ca="1">TODAY()</f>
        <v>41463</v>
      </c>
      <c r="F1" s="5"/>
      <c r="G1" s="6"/>
    </row>
    <row r="2" spans="1:7" x14ac:dyDescent="0.2">
      <c r="A2" s="7" t="s">
        <v>2</v>
      </c>
      <c r="B2" s="7" t="s">
        <v>3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x14ac:dyDescent="0.2">
      <c r="A3" s="8" t="str">
        <f t="shared" ref="A3:A15" si="0">$F$2</f>
        <v>Spot</v>
      </c>
      <c r="B3" s="9" t="s">
        <v>8</v>
      </c>
      <c r="C3" s="10" t="s">
        <v>9</v>
      </c>
      <c r="D3" s="10" t="s">
        <v>10</v>
      </c>
      <c r="E3" s="11">
        <f>[1]CADP!$B$3</f>
        <v>41621</v>
      </c>
      <c r="F3" s="12">
        <f ca="1">[1]CADP!$B$5</f>
        <v>-293.4249591589205</v>
      </c>
      <c r="G3" s="13">
        <f ca="1">[1]CADP!$B$6</f>
        <v>-300.28352435082087</v>
      </c>
    </row>
    <row r="4" spans="1:7" x14ac:dyDescent="0.2">
      <c r="A4" s="8" t="str">
        <f t="shared" si="0"/>
        <v>Spot</v>
      </c>
      <c r="B4" s="9" t="s">
        <v>8</v>
      </c>
      <c r="C4" s="10" t="s">
        <v>11</v>
      </c>
      <c r="D4" s="10" t="s">
        <v>10</v>
      </c>
      <c r="E4" s="11">
        <f>[1]CADR!$B$3</f>
        <v>41621</v>
      </c>
      <c r="F4" s="12">
        <f ca="1">[1]CADR!$B$5</f>
        <v>493.6013614624282</v>
      </c>
      <c r="G4" s="13">
        <f ca="1">[1]CADR!$B$6</f>
        <v>505.1388841261608</v>
      </c>
    </row>
    <row r="5" spans="1:7" x14ac:dyDescent="0.2">
      <c r="A5" s="8" t="str">
        <f t="shared" si="0"/>
        <v>Spot</v>
      </c>
      <c r="B5" s="9" t="s">
        <v>8</v>
      </c>
      <c r="C5" s="10" t="s">
        <v>12</v>
      </c>
      <c r="D5" s="14" t="s">
        <v>13</v>
      </c>
      <c r="E5" s="11">
        <f>[1]CADS!$B$3</f>
        <v>41621</v>
      </c>
      <c r="F5" s="12">
        <f>[1]CADS!$B$5</f>
        <v>715.33433147817607</v>
      </c>
      <c r="G5" s="13">
        <f>[1]CADS!$B$6</f>
        <v>732.05467851515164</v>
      </c>
    </row>
    <row r="6" spans="1:7" x14ac:dyDescent="0.2">
      <c r="A6" s="8" t="str">
        <f t="shared" si="0"/>
        <v>Spot</v>
      </c>
      <c r="B6" s="9" t="s">
        <v>8</v>
      </c>
      <c r="C6" s="10" t="s">
        <v>14</v>
      </c>
      <c r="D6" s="10" t="s">
        <v>15</v>
      </c>
      <c r="E6" s="11">
        <f>[1]CADT!$B$3</f>
        <v>41621</v>
      </c>
      <c r="F6" s="12">
        <f ca="1">[1]CADT!$B$5</f>
        <v>258.14232677866585</v>
      </c>
      <c r="G6" s="13">
        <f ca="1">[1]CADT!$B$6</f>
        <v>264.17618968547271</v>
      </c>
    </row>
    <row r="7" spans="1:7" x14ac:dyDescent="0.2">
      <c r="A7" s="8" t="str">
        <f t="shared" si="0"/>
        <v>Spot</v>
      </c>
      <c r="B7" s="9" t="s">
        <v>8</v>
      </c>
      <c r="C7" s="10" t="s">
        <v>16</v>
      </c>
      <c r="D7" s="10" t="s">
        <v>17</v>
      </c>
      <c r="E7" s="11">
        <f>[1]CADU!$B$3</f>
        <v>41533</v>
      </c>
      <c r="F7" s="12">
        <f ca="1">[1]CADU!$B$5</f>
        <v>100.85459538969808</v>
      </c>
      <c r="G7" s="13">
        <f ca="1">[1]CADU!$B$6</f>
        <v>101.89225466885176</v>
      </c>
    </row>
    <row r="8" spans="1:7" x14ac:dyDescent="0.2">
      <c r="A8" s="8" t="str">
        <f t="shared" si="0"/>
        <v>Spot</v>
      </c>
      <c r="B8" s="9" t="s">
        <v>8</v>
      </c>
      <c r="C8" s="10" t="s">
        <v>18</v>
      </c>
      <c r="D8" s="10" t="s">
        <v>19</v>
      </c>
      <c r="E8" s="11">
        <f>[1]CADV!$B$3</f>
        <v>41460</v>
      </c>
      <c r="F8" s="12">
        <f ca="1">[1]CADV!$B$5</f>
        <v>0</v>
      </c>
      <c r="G8" s="13">
        <f ca="1">[1]CADV!$B$6</f>
        <v>0</v>
      </c>
    </row>
    <row r="9" spans="1:7" x14ac:dyDescent="0.2">
      <c r="A9" s="8" t="str">
        <f t="shared" si="0"/>
        <v>Spot</v>
      </c>
      <c r="B9" s="9" t="s">
        <v>8</v>
      </c>
      <c r="C9" s="10" t="s">
        <v>20</v>
      </c>
      <c r="D9" s="10" t="s">
        <v>19</v>
      </c>
      <c r="E9" s="11">
        <f>[1]CADZ!$B$3</f>
        <v>41460</v>
      </c>
      <c r="F9" s="12">
        <f ca="1">[1]CADZ!$B$5</f>
        <v>0</v>
      </c>
      <c r="G9" s="13">
        <f ca="1">[1]CADZ!$B$6</f>
        <v>0</v>
      </c>
    </row>
    <row r="10" spans="1:7" x14ac:dyDescent="0.2">
      <c r="A10" s="8" t="str">
        <f t="shared" si="0"/>
        <v>Spot</v>
      </c>
      <c r="B10" s="9" t="s">
        <v>8</v>
      </c>
      <c r="C10" s="10" t="s">
        <v>21</v>
      </c>
      <c r="D10" s="10" t="s">
        <v>19</v>
      </c>
      <c r="E10" s="11">
        <f>[1]CAEB!$B$3</f>
        <v>41460</v>
      </c>
      <c r="F10" s="12">
        <f>[1]CAEB!$B$5</f>
        <v>0</v>
      </c>
      <c r="G10" s="13">
        <f>[1]CAEB!$B$6</f>
        <v>0</v>
      </c>
    </row>
    <row r="11" spans="1:7" x14ac:dyDescent="0.2">
      <c r="A11" s="8" t="str">
        <f t="shared" si="0"/>
        <v>Spot</v>
      </c>
      <c r="B11" s="9" t="s">
        <v>8</v>
      </c>
      <c r="C11" s="10" t="s">
        <v>22</v>
      </c>
      <c r="D11" s="10" t="s">
        <v>19</v>
      </c>
      <c r="E11" s="11">
        <f>[1]CAEE!$B$3</f>
        <v>41452</v>
      </c>
      <c r="F11" s="12">
        <f>[1]CAEE!$B$5</f>
        <v>0</v>
      </c>
      <c r="G11" s="13">
        <f>[1]CAEE!$B$6</f>
        <v>0</v>
      </c>
    </row>
    <row r="12" spans="1:7" x14ac:dyDescent="0.2">
      <c r="A12" s="8" t="str">
        <f t="shared" si="0"/>
        <v>Spot</v>
      </c>
      <c r="B12" s="9" t="s">
        <v>8</v>
      </c>
      <c r="C12" s="10" t="s">
        <v>23</v>
      </c>
      <c r="D12" s="10" t="s">
        <v>24</v>
      </c>
      <c r="E12" s="11">
        <f>[1]CAEF!$B$3</f>
        <v>41473</v>
      </c>
      <c r="F12" s="12">
        <f ca="1">[1]CAEF!$B$5</f>
        <v>92.200969328163652</v>
      </c>
      <c r="G12" s="13">
        <f ca="1">[1]CAEF!$B$6</f>
        <v>92.377867434660914</v>
      </c>
    </row>
    <row r="13" spans="1:7" x14ac:dyDescent="0.2">
      <c r="A13" s="8" t="str">
        <f t="shared" si="0"/>
        <v>Spot</v>
      </c>
      <c r="B13" s="9" t="s">
        <v>8</v>
      </c>
      <c r="C13" s="10" t="s">
        <v>25</v>
      </c>
      <c r="D13" s="10" t="s">
        <v>17</v>
      </c>
      <c r="E13" s="11">
        <f>[1]CAEH!$B$3</f>
        <v>41478</v>
      </c>
      <c r="F13" s="12">
        <f ca="1">[1]CAEH!$B$5</f>
        <v>68.008747338115626</v>
      </c>
      <c r="G13" s="13">
        <f ca="1">[1]CAEH!$B$6</f>
        <v>68.164710325945165</v>
      </c>
    </row>
    <row r="14" spans="1:7" x14ac:dyDescent="0.2">
      <c r="A14" s="8" t="str">
        <f t="shared" si="0"/>
        <v>Spot</v>
      </c>
      <c r="B14" s="9" t="s">
        <v>8</v>
      </c>
      <c r="C14" s="10" t="s">
        <v>26</v>
      </c>
      <c r="D14" s="10" t="s">
        <v>19</v>
      </c>
      <c r="E14" s="11">
        <f>[1]CAEI!$B$3</f>
        <v>41493</v>
      </c>
      <c r="F14" s="12">
        <f ca="1">[1]CAEI!$B$5</f>
        <v>1599.5779021992507</v>
      </c>
      <c r="G14" s="13">
        <f ca="1">[1]CAEI!$B$6</f>
        <v>1607.0172198725581</v>
      </c>
    </row>
    <row r="15" spans="1:7" x14ac:dyDescent="0.2">
      <c r="A15" s="8" t="str">
        <f t="shared" si="0"/>
        <v>Spot</v>
      </c>
      <c r="B15" s="9" t="s">
        <v>8</v>
      </c>
      <c r="C15" s="10" t="s">
        <v>27</v>
      </c>
      <c r="D15" s="10" t="s">
        <v>19</v>
      </c>
      <c r="E15" s="11">
        <f>[1]CAEJ!$B$3</f>
        <v>41466</v>
      </c>
      <c r="F15" s="12">
        <f ca="1">[1]CAEJ!$B$5</f>
        <v>85.884461999002909</v>
      </c>
      <c r="G15" s="13">
        <f ca="1">[1]CAEJ!$B$6</f>
        <v>85.965761876300377</v>
      </c>
    </row>
  </sheetData>
  <conditionalFormatting sqref="E3:E9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E10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E11:E12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E13:E15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RunAllBarriers">
                <anchor moveWithCells="1" sizeWithCells="1">
                  <from>
                    <xdr:col>1</xdr:col>
                    <xdr:colOff>28575</xdr:colOff>
                    <xdr:row>0</xdr:row>
                    <xdr:rowOff>38100</xdr:rowOff>
                  </from>
                  <to>
                    <xdr:col>3</xdr:col>
                    <xdr:colOff>0</xdr:colOff>
                    <xdr:row>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Volupdate">
                <anchor moveWithCells="1">
                  <from>
                    <xdr:col>0</xdr:col>
                    <xdr:colOff>0</xdr:colOff>
                    <xdr:row>0</xdr:row>
                    <xdr:rowOff>47625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2013-07-08T06:28:44Z</dcterms:created>
  <dcterms:modified xsi:type="dcterms:W3CDTF">2013-07-08T06:29:06Z</dcterms:modified>
</cp:coreProperties>
</file>