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alcMode="manual" calcCompleted="0" calcOnSave="0"/>
</workbook>
</file>

<file path=xl/calcChain.xml><?xml version="1.0" encoding="utf-8"?>
<calcChain xmlns="http://schemas.openxmlformats.org/spreadsheetml/2006/main">
  <c r="K12" i="1"/>
  <c r="H12"/>
  <c r="G12"/>
  <c r="F12"/>
  <c r="B12"/>
  <c r="K11"/>
  <c r="H11"/>
  <c r="G11"/>
  <c r="F11"/>
  <c r="B11"/>
  <c r="K10"/>
  <c r="H10"/>
  <c r="G10"/>
  <c r="F10"/>
  <c r="B10"/>
  <c r="K9"/>
  <c r="H9"/>
  <c r="G9"/>
  <c r="F9"/>
  <c r="B9"/>
  <c r="K8"/>
  <c r="H8"/>
  <c r="G8"/>
  <c r="F8"/>
  <c r="B8"/>
  <c r="K7"/>
  <c r="H7"/>
  <c r="G7"/>
  <c r="F7"/>
  <c r="B7"/>
  <c r="K6"/>
  <c r="H6"/>
  <c r="G6"/>
  <c r="F6"/>
  <c r="B6"/>
  <c r="K5"/>
  <c r="H5"/>
  <c r="G5"/>
  <c r="F5"/>
  <c r="B5"/>
  <c r="K4"/>
  <c r="H4"/>
  <c r="G4"/>
  <c r="F4"/>
  <c r="B4"/>
  <c r="F2"/>
  <c r="H1"/>
</calcChain>
</file>

<file path=xl/sharedStrings.xml><?xml version="1.0" encoding="utf-8"?>
<sst xmlns="http://schemas.openxmlformats.org/spreadsheetml/2006/main" count="49" uniqueCount="26">
  <si>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</si>
  <si>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</si>
  <si>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</si>
  <si>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</si>
  <si>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</si>
  <si>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</si>
  <si>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</si>
  <si>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</si>
  <si>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</si>
  <si>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</si>
  <si>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</si>
  <si>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</si>
  <si>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CAFC</t>
  </si>
  <si>
    <t>Portfolio of Option on ZAUS</t>
  </si>
  <si>
    <t>CAFD</t>
  </si>
  <si>
    <t>CAFE</t>
  </si>
  <si>
    <t>CAFH</t>
  </si>
  <si>
    <t>CAFI</t>
  </si>
  <si>
    <t>Up-and-Out Barrier In Option on ZAUS</t>
  </si>
  <si>
    <t>CAFJ</t>
  </si>
  <si>
    <t>Portfolio of Option on ZAEU</t>
  </si>
  <si>
    <t>CAFK</t>
  </si>
  <si>
    <t>CAFM</t>
  </si>
  <si>
    <t>No</t>
  </si>
  <si>
    <t>CAFN</t>
  </si>
  <si>
    <t>Up-and-In Barrier In Option on ZAUS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</si>
</sst>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2"/>
    <xf numFmtId="14" fontId="2" fillId="0" borderId="0" xfId="2" applyNumberFormat="1"/>
    <xf numFmtId="14" fontId="3" fillId="0" borderId="0" xfId="2" applyNumberFormat="1" applyFont="1"/>
    <xf numFmtId="0" fontId="4" fillId="0" borderId="0" xfId="2" applyFont="1"/>
    <xf numFmtId="0" fontId="4" fillId="2" borderId="1" xfId="2" applyFont="1" applyFill="1" applyBorder="1"/>
    <xf numFmtId="14" fontId="4" fillId="2" borderId="1" xfId="2" applyNumberFormat="1" applyFont="1" applyFill="1" applyBorder="1"/>
    <xf numFmtId="0" fontId="4" fillId="3" borderId="2" xfId="2" applyFont="1" applyFill="1" applyBorder="1"/>
    <xf numFmtId="2" fontId="4" fillId="3" borderId="2" xfId="2" applyNumberFormat="1" applyFont="1" applyFill="1" applyBorder="1"/>
    <xf numFmtId="14" fontId="2" fillId="0" borderId="3" xfId="2" applyNumberFormat="1" applyFont="1" applyBorder="1"/>
    <xf numFmtId="0" fontId="2" fillId="0" borderId="3" xfId="2" applyFont="1" applyBorder="1"/>
    <xf numFmtId="0" fontId="2" fillId="0" borderId="2" xfId="2" applyFont="1" applyBorder="1"/>
    <xf numFmtId="14" fontId="2" fillId="0" borderId="2" xfId="2" applyNumberFormat="1" applyFont="1" applyBorder="1"/>
    <xf numFmtId="164" fontId="2" fillId="4" borderId="3" xfId="1" applyNumberFormat="1" applyFont="1" applyFill="1" applyBorder="1"/>
    <xf numFmtId="164" fontId="2" fillId="5" borderId="3" xfId="1" applyNumberFormat="1" applyFont="1" applyFill="1" applyBorder="1"/>
    <xf numFmtId="165" fontId="2" fillId="0" borderId="0" xfId="2" applyNumberFormat="1"/>
    <xf numFmtId="10" fontId="2" fillId="3" borderId="0" xfId="3" applyNumberFormat="1" applyFon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1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EX"/>
      <sheetName val="CAFB"/>
      <sheetName val="CAFC"/>
      <sheetName val="CAFD"/>
      <sheetName val="CAFE"/>
      <sheetName val="CAEZ"/>
      <sheetName val="CAFH"/>
      <sheetName val="CAFI"/>
      <sheetName val="CAFJ"/>
      <sheetName val="CAFK"/>
      <sheetName val="CAFM"/>
      <sheetName val="CAFN"/>
      <sheetName val="TEst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definedNames>
      <definedName name="RunAllBarriers"/>
      <definedName name="Volup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41985</v>
          </cell>
        </row>
        <row r="5">
          <cell r="B5">
            <v>-275.14551316799725</v>
          </cell>
        </row>
        <row r="6">
          <cell r="B6">
            <v>-288.75524158367114</v>
          </cell>
        </row>
        <row r="7">
          <cell r="B7">
            <v>-0.58988240870290887</v>
          </cell>
        </row>
      </sheetData>
      <sheetData sheetId="16">
        <row r="3">
          <cell r="B3">
            <v>41985</v>
          </cell>
        </row>
        <row r="5">
          <cell r="B5">
            <v>946.50172145438376</v>
          </cell>
        </row>
        <row r="6">
          <cell r="B6">
            <v>993.31924439213503</v>
          </cell>
        </row>
        <row r="7">
          <cell r="B7">
            <v>0.40039137735828639</v>
          </cell>
        </row>
      </sheetData>
      <sheetData sheetId="17">
        <row r="3">
          <cell r="B3">
            <v>41985</v>
          </cell>
        </row>
        <row r="5">
          <cell r="B5">
            <v>867.61373899148373</v>
          </cell>
        </row>
        <row r="6">
          <cell r="B6">
            <v>910.52916661894346</v>
          </cell>
        </row>
        <row r="7">
          <cell r="B7">
            <v>0.3860208278071966</v>
          </cell>
        </row>
      </sheetData>
      <sheetData sheetId="18"/>
      <sheetData sheetId="19">
        <row r="3">
          <cell r="B3">
            <v>41985</v>
          </cell>
        </row>
        <row r="5">
          <cell r="B5">
            <v>946.50172145438376</v>
          </cell>
        </row>
        <row r="6">
          <cell r="B6">
            <v>993.31924439213503</v>
          </cell>
        </row>
        <row r="7">
          <cell r="B7">
            <v>0.40039137735828639</v>
          </cell>
        </row>
      </sheetData>
      <sheetData sheetId="20">
        <row r="3">
          <cell r="B3">
            <v>41715</v>
          </cell>
        </row>
        <row r="5">
          <cell r="B5">
            <v>113.29736560363251</v>
          </cell>
        </row>
        <row r="6">
          <cell r="B6">
            <v>113.75122806519886</v>
          </cell>
        </row>
        <row r="7">
          <cell r="B7">
            <v>0.40785294452677295</v>
          </cell>
        </row>
      </sheetData>
      <sheetData sheetId="21">
        <row r="3">
          <cell r="B3">
            <v>41985</v>
          </cell>
        </row>
        <row r="5">
          <cell r="B5">
            <v>533.92027003345993</v>
          </cell>
        </row>
        <row r="6">
          <cell r="B6">
            <v>560.32996789519461</v>
          </cell>
        </row>
        <row r="7">
          <cell r="B7">
            <v>0.79241970799288985</v>
          </cell>
        </row>
      </sheetData>
      <sheetData sheetId="22">
        <row r="3">
          <cell r="B3">
            <v>41985</v>
          </cell>
        </row>
        <row r="5">
          <cell r="B5">
            <v>835.95357947225352</v>
          </cell>
        </row>
        <row r="6">
          <cell r="B6">
            <v>877.30297693737316</v>
          </cell>
        </row>
        <row r="7">
          <cell r="B7">
            <v>0.40350501940496519</v>
          </cell>
        </row>
      </sheetData>
      <sheetData sheetId="23">
        <row r="3">
          <cell r="B3">
            <v>41897</v>
          </cell>
        </row>
        <row r="5">
          <cell r="B5">
            <v>98.275046824164505</v>
          </cell>
        </row>
        <row r="6">
          <cell r="B6">
            <v>101.57721182554094</v>
          </cell>
        </row>
        <row r="7">
          <cell r="B7">
            <v>5.15274392361636E-3</v>
          </cell>
        </row>
      </sheetData>
      <sheetData sheetId="24">
        <row r="3">
          <cell r="B3">
            <v>41687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J21" sqref="J21"/>
    </sheetView>
  </sheetViews>
  <sheetFormatPr defaultRowHeight="12.75"/>
  <sheetData>
    <row r="1" spans="1:11" ht="13.5" thickBot="1">
      <c r="C1" s="1"/>
      <c r="D1" s="1"/>
      <c r="E1" s="1"/>
      <c r="F1" s="1"/>
      <c r="G1" s="2"/>
      <c r="H1" s="3">
        <f ca="1">TODAY()-1</f>
        <v>41687</v>
      </c>
      <c r="I1" s="1"/>
      <c r="J1" s="1"/>
      <c r="K1" s="1"/>
    </row>
    <row r="2" spans="1:11">
      <c r="B2" s="4" t="s">
        <v>0</v>
      </c>
      <c r="C2" s="1"/>
      <c r="D2" s="1"/>
      <c r="E2" s="5" t="s">
        <v>1</v>
      </c>
      <c r="F2" s="6">
        <f ca="1">TODAY()</f>
        <v>41688</v>
      </c>
      <c r="G2" s="2"/>
      <c r="H2" s="3"/>
      <c r="I2" s="1"/>
      <c r="J2" s="1"/>
      <c r="K2" s="1"/>
    </row>
    <row r="3" spans="1:11">
      <c r="A3" s="7" t="s">
        <v>2</v>
      </c>
      <c r="B3" s="7" t="s">
        <v>3</v>
      </c>
      <c r="C3" s="7" t="s">
        <v>4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7</v>
      </c>
      <c r="J3" s="8" t="s">
        <v>8</v>
      </c>
      <c r="K3" s="8" t="s">
        <v>9</v>
      </c>
    </row>
    <row r="4" spans="1:11">
      <c r="A4" s="9" t="s">
        <v>10</v>
      </c>
      <c r="B4" s="9">
        <f t="shared" ref="B4:B11" ca="1" si="0">$F$2</f>
        <v>41688</v>
      </c>
      <c r="C4" s="10" t="s">
        <v>11</v>
      </c>
      <c r="D4" s="11" t="s">
        <v>12</v>
      </c>
      <c r="E4" s="11" t="s">
        <v>13</v>
      </c>
      <c r="F4" s="12">
        <f ca="1">[1]CAFC!$B$3</f>
        <v>41985</v>
      </c>
      <c r="G4" s="13">
        <f ca="1">[1]CAFC!$B$5</f>
        <v>-275.14551316799725</v>
      </c>
      <c r="H4" s="14">
        <f ca="1">[1]CAFC!$B$6</f>
        <v>-288.75524158367114</v>
      </c>
      <c r="I4" s="15">
        <v>-260.08337054031108</v>
      </c>
      <c r="J4" s="15">
        <v>-272.99244204738216</v>
      </c>
      <c r="K4" s="16">
        <f ca="1">[1]CAFC!$B$7</f>
        <v>-0.58988240870290887</v>
      </c>
    </row>
    <row r="5" spans="1:11">
      <c r="A5" s="9" t="s">
        <v>10</v>
      </c>
      <c r="B5" s="9">
        <f t="shared" ca="1" si="0"/>
        <v>41688</v>
      </c>
      <c r="C5" s="10" t="s">
        <v>11</v>
      </c>
      <c r="D5" s="11" t="s">
        <v>14</v>
      </c>
      <c r="E5" s="11" t="s">
        <v>13</v>
      </c>
      <c r="F5" s="12">
        <f ca="1">[1]CAFD!$B$3</f>
        <v>41985</v>
      </c>
      <c r="G5" s="13">
        <f ca="1">[1]CAFD!$B$5</f>
        <v>946.50172145438376</v>
      </c>
      <c r="H5" s="14">
        <f ca="1">[1]CAFD!$B$6</f>
        <v>993.31924439213503</v>
      </c>
      <c r="I5" s="15">
        <v>924.7592415313992</v>
      </c>
      <c r="J5" s="15">
        <v>970.65907415412119</v>
      </c>
      <c r="K5" s="16">
        <f ca="1">[1]CAFD!$B$7</f>
        <v>0.40039137735828639</v>
      </c>
    </row>
    <row r="6" spans="1:11">
      <c r="A6" s="9" t="s">
        <v>10</v>
      </c>
      <c r="B6" s="9">
        <f t="shared" ca="1" si="0"/>
        <v>41688</v>
      </c>
      <c r="C6" s="10" t="s">
        <v>11</v>
      </c>
      <c r="D6" s="11" t="s">
        <v>15</v>
      </c>
      <c r="E6" s="11" t="s">
        <v>13</v>
      </c>
      <c r="F6" s="12">
        <f ca="1">[1]CAFE!$B$3</f>
        <v>41985</v>
      </c>
      <c r="G6" s="13">
        <f ca="1">[1]CAFE!$B$5</f>
        <v>867.61373899148373</v>
      </c>
      <c r="H6" s="14">
        <f ca="1">[1]CAFE!$B$6</f>
        <v>910.52916661894346</v>
      </c>
      <c r="I6" s="15">
        <v>846.92533213862259</v>
      </c>
      <c r="J6" s="15">
        <v>888.96192852313823</v>
      </c>
      <c r="K6" s="16">
        <f ca="1">[1]CAFE!$B$7</f>
        <v>0.3860208278071966</v>
      </c>
    </row>
    <row r="7" spans="1:11">
      <c r="A7" s="9" t="s">
        <v>10</v>
      </c>
      <c r="B7" s="9">
        <f t="shared" ca="1" si="0"/>
        <v>41688</v>
      </c>
      <c r="C7" s="10" t="s">
        <v>11</v>
      </c>
      <c r="D7" s="11" t="s">
        <v>16</v>
      </c>
      <c r="E7" s="11" t="s">
        <v>13</v>
      </c>
      <c r="F7" s="12">
        <f ca="1">[1]CAFH!$B$3</f>
        <v>41985</v>
      </c>
      <c r="G7" s="13">
        <f ca="1">[1]CAFH!$B$5</f>
        <v>946.50172145438376</v>
      </c>
      <c r="H7" s="14">
        <f ca="1">[1]CAFH!$B$6</f>
        <v>993.31924439213503</v>
      </c>
      <c r="I7" s="15">
        <v>924.7592415313992</v>
      </c>
      <c r="J7" s="15">
        <v>970.65907415412119</v>
      </c>
      <c r="K7" s="16">
        <f ca="1">[1]CAFH!$B$7</f>
        <v>0.40039137735828639</v>
      </c>
    </row>
    <row r="8" spans="1:11">
      <c r="A8" s="9" t="s">
        <v>10</v>
      </c>
      <c r="B8" s="9">
        <f t="shared" ca="1" si="0"/>
        <v>41688</v>
      </c>
      <c r="C8" s="10" t="s">
        <v>11</v>
      </c>
      <c r="D8" s="11" t="s">
        <v>17</v>
      </c>
      <c r="E8" s="11" t="s">
        <v>18</v>
      </c>
      <c r="F8" s="12">
        <f ca="1">[1]CAFI!$B$3</f>
        <v>41715</v>
      </c>
      <c r="G8" s="13">
        <f ca="1">[1]CAFI!$B$5</f>
        <v>113.29736560363251</v>
      </c>
      <c r="H8" s="14">
        <f ca="1">[1]CAFI!$B$6</f>
        <v>113.75122806519886</v>
      </c>
      <c r="I8" s="15">
        <v>115.32501099236164</v>
      </c>
      <c r="J8" s="15">
        <v>115.8041421343808</v>
      </c>
      <c r="K8" s="16">
        <f ca="1">[1]CAFI!$B$7</f>
        <v>0.40785294452677295</v>
      </c>
    </row>
    <row r="9" spans="1:11">
      <c r="A9" s="9" t="s">
        <v>10</v>
      </c>
      <c r="B9" s="9">
        <f t="shared" ca="1" si="0"/>
        <v>41688</v>
      </c>
      <c r="C9" s="10" t="s">
        <v>11</v>
      </c>
      <c r="D9" s="11" t="s">
        <v>19</v>
      </c>
      <c r="E9" s="11" t="s">
        <v>20</v>
      </c>
      <c r="F9" s="12">
        <f ca="1">[1]CAFJ!$B$3</f>
        <v>41985</v>
      </c>
      <c r="G9" s="13">
        <f ca="1">[1]CAFJ!$B$5</f>
        <v>533.92027003345993</v>
      </c>
      <c r="H9" s="14">
        <f ca="1">[1]CAFJ!$B$6</f>
        <v>560.32996789519461</v>
      </c>
      <c r="I9" s="15">
        <v>452.95147846718817</v>
      </c>
      <c r="J9" s="15">
        <v>475.4334349745161</v>
      </c>
      <c r="K9" s="16">
        <f ca="1">[1]CAFJ!$B$7</f>
        <v>0.79241970799288985</v>
      </c>
    </row>
    <row r="10" spans="1:11">
      <c r="A10" s="9" t="s">
        <v>10</v>
      </c>
      <c r="B10" s="9">
        <f t="shared" ca="1" si="0"/>
        <v>41688</v>
      </c>
      <c r="C10" s="10" t="s">
        <v>11</v>
      </c>
      <c r="D10" s="11" t="s">
        <v>21</v>
      </c>
      <c r="E10" s="11" t="s">
        <v>13</v>
      </c>
      <c r="F10" s="12">
        <f ca="1">[1]CAFK!$B$3</f>
        <v>41985</v>
      </c>
      <c r="G10" s="13">
        <f ca="1">[1]CAFK!$B$5</f>
        <v>835.95357947225352</v>
      </c>
      <c r="H10" s="14">
        <f ca="1">[1]CAFK!$B$6</f>
        <v>877.30297693737316</v>
      </c>
      <c r="I10" s="15">
        <v>816.25249402353029</v>
      </c>
      <c r="J10" s="15">
        <v>856.76666373489911</v>
      </c>
      <c r="K10" s="16">
        <f ca="1">[1]CAFK!$B$7</f>
        <v>0.40350501940496519</v>
      </c>
    </row>
    <row r="11" spans="1:11">
      <c r="A11" s="9" t="s">
        <v>10</v>
      </c>
      <c r="B11" s="9">
        <f t="shared" ca="1" si="0"/>
        <v>41688</v>
      </c>
      <c r="C11" s="10" t="s">
        <v>11</v>
      </c>
      <c r="D11" s="11" t="s">
        <v>22</v>
      </c>
      <c r="E11" s="11" t="s">
        <v>18</v>
      </c>
      <c r="F11" s="12">
        <f ca="1">[1]CAFM!$B$3</f>
        <v>41897</v>
      </c>
      <c r="G11" s="13">
        <f ca="1">[1]CAFM!$B$5</f>
        <v>98.275046824164505</v>
      </c>
      <c r="H11" s="14">
        <f ca="1">[1]CAFM!$B$6</f>
        <v>101.57721182554094</v>
      </c>
      <c r="I11" s="15">
        <v>97.473672354028139</v>
      </c>
      <c r="J11" s="15">
        <v>100.76484280295821</v>
      </c>
      <c r="K11" s="16">
        <f ca="1">[1]CAFM!$B$7</f>
        <v>5.15274392361636E-3</v>
      </c>
    </row>
    <row r="12" spans="1:11">
      <c r="A12" s="9" t="s">
        <v>23</v>
      </c>
      <c r="B12" s="9">
        <f ca="1">$F$2</f>
        <v>41688</v>
      </c>
      <c r="C12" s="10" t="s">
        <v>11</v>
      </c>
      <c r="D12" s="11" t="s">
        <v>24</v>
      </c>
      <c r="E12" s="11" t="s">
        <v>25</v>
      </c>
      <c r="F12" s="12">
        <f ca="1">[1]CAFN!$B$3</f>
        <v>41687</v>
      </c>
      <c r="G12" s="13">
        <f ca="1">[1]CAFN!$B$5</f>
        <v>0</v>
      </c>
      <c r="H12" s="14">
        <f ca="1">[1]CAFN!$B$6</f>
        <v>0</v>
      </c>
      <c r="I12" s="15">
        <v>0</v>
      </c>
      <c r="J12" s="15">
        <v>0</v>
      </c>
      <c r="K12" s="16">
        <f ca="1">[1]CAFN!$B$7</f>
        <v>0</v>
      </c>
    </row>
  </sheetData>
  <conditionalFormatting sqref="F4">
    <cfRule type="cellIs" dxfId="15" priority="15" operator="lessThan">
      <formula>$F$2</formula>
    </cfRule>
    <cfRule type="cellIs" dxfId="14" priority="16" operator="between">
      <formula>$F$2+7</formula>
      <formula>$F$2</formula>
    </cfRule>
  </conditionalFormatting>
  <conditionalFormatting sqref="F5">
    <cfRule type="cellIs" dxfId="13" priority="13" operator="lessThan">
      <formula>$F$2</formula>
    </cfRule>
    <cfRule type="cellIs" dxfId="12" priority="14" operator="between">
      <formula>$F$2+7</formula>
      <formula>$F$2</formula>
    </cfRule>
  </conditionalFormatting>
  <conditionalFormatting sqref="F6">
    <cfRule type="cellIs" dxfId="11" priority="11" operator="lessThan">
      <formula>$F$2</formula>
    </cfRule>
    <cfRule type="cellIs" dxfId="10" priority="12" operator="between">
      <formula>$F$2+7</formula>
      <formula>$F$2</formula>
    </cfRule>
  </conditionalFormatting>
  <conditionalFormatting sqref="F7">
    <cfRule type="cellIs" dxfId="9" priority="9" operator="lessThan">
      <formula>$F$2</formula>
    </cfRule>
    <cfRule type="cellIs" dxfId="8" priority="10" operator="between">
      <formula>$F$2+7</formula>
      <formula>$F$2</formula>
    </cfRule>
  </conditionalFormatting>
  <conditionalFormatting sqref="F8">
    <cfRule type="cellIs" dxfId="7" priority="7" operator="lessThan">
      <formula>$F$2</formula>
    </cfRule>
    <cfRule type="cellIs" dxfId="6" priority="8" operator="between">
      <formula>$F$2+7</formula>
      <formula>$F$2</formula>
    </cfRule>
  </conditionalFormatting>
  <conditionalFormatting sqref="F9">
    <cfRule type="cellIs" dxfId="5" priority="5" operator="lessThan">
      <formula>$F$2</formula>
    </cfRule>
    <cfRule type="cellIs" dxfId="4" priority="6" operator="between">
      <formula>$F$2+7</formula>
      <formula>$F$2</formula>
    </cfRule>
  </conditionalFormatting>
  <conditionalFormatting sqref="F10">
    <cfRule type="cellIs" dxfId="3" priority="3" operator="lessThan">
      <formula>$F$2</formula>
    </cfRule>
    <cfRule type="cellIs" dxfId="2" priority="4" operator="between">
      <formula>$F$2+7</formula>
      <formula>$F$2</formula>
    </cfRule>
  </conditionalFormatting>
  <conditionalFormatting sqref="F11:F12">
    <cfRule type="cellIs" dxfId="1" priority="1" operator="lessThan">
      <formula>$F$2</formula>
    </cfRule>
    <cfRule type="cellIs" dxfId="0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2014-02-18T15:24:10Z</dcterms:created>
  <dcterms:modified xsi:type="dcterms:W3CDTF">2014-02-18T15:25:23Z</dcterms:modified>
</cp:coreProperties>
</file>