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<sst xmlns="http://schemas.openxmlformats.org/spreadsheetml/2006/main" count="663" uniqueCount="58">
  <si>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</si>
  <si>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</si>
  <si>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</si>
  <si>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</si>
  <si>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</si>
  <si>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</si>
  <si>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</si>
  <si>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</si>
  <si>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</si>
  <si>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</si>
  <si>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</si>
  <si>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</si>
  <si>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</si>
  <si>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</si>
  <si>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</si>
  <si>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</si>
  <si>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</si>
  <si>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</si>
  <si>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</si>
  <si>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</si>
  <si>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</si>
  <si>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</si>
  <si>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</si>
  <si>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</si>
  <si>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</si>
  <si>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</si>
  <si>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</si>
  <si>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</si>
  <si>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</si>
  <si>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</si>
  <si>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</si>
  <si>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</si>
  <si>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</si>
  <si>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</si>
  <si>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</si>
  <si>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</si>
  <si>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</si>
  <si>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</si>
  <si>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</si>
  <si>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</si>
  <si>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</si>
  <si>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</si>
  <si>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15-January-2014</t>
  </si>
  <si>
    <t>SAFEX MTM 14-January-2014</t>
  </si>
  <si>
    <t>15 JANUARY 2014 FOR SETTLEMENT ON THURSDAY 16 JANUARY 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</si>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</sst>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360">
      <alignment/>
      <protection/>
    </xf>
    <xf numFmtId="0" fontId="6" fillId="0" borderId="0" xfId="360" applyFont="1" applyBorder="1">
      <alignment/>
      <protection/>
    </xf>
    <xf numFmtId="2" fontId="6" fillId="0" borderId="0" xfId="360" applyNumberFormat="1" applyFont="1" applyBorder="1">
      <alignment/>
      <protection/>
    </xf>
    <xf numFmtId="0" fontId="6" fillId="0" borderId="58" xfId="360" applyFont="1" applyBorder="1" applyAlignment="1" applyProtection="1">
      <alignment horizontal="left"/>
      <protection locked="0"/>
    </xf>
    <xf numFmtId="178" fontId="6" fillId="0" borderId="59" xfId="360" applyNumberFormat="1" applyFont="1" applyBorder="1" applyAlignment="1" applyProtection="1">
      <alignment horizontal="center"/>
      <protection locked="0"/>
    </xf>
    <xf numFmtId="0" fontId="7" fillId="0" borderId="59" xfId="360" applyFont="1" applyBorder="1">
      <alignment/>
      <protection/>
    </xf>
    <xf numFmtId="0" fontId="7" fillId="0" borderId="60" xfId="360" applyFont="1" applyBorder="1">
      <alignment/>
      <protection/>
    </xf>
    <xf numFmtId="0" fontId="7" fillId="0" borderId="0" xfId="360" applyFont="1">
      <alignment/>
      <protection/>
    </xf>
    <xf numFmtId="0" fontId="6" fillId="0" borderId="61" xfId="360" applyFont="1" applyBorder="1" applyAlignment="1" applyProtection="1">
      <alignment horizontal="left"/>
      <protection locked="0"/>
    </xf>
    <xf numFmtId="0" fontId="6" fillId="0" borderId="62" xfId="360" applyFont="1" applyBorder="1" applyAlignment="1">
      <alignment horizontal="center"/>
      <protection/>
    </xf>
    <xf numFmtId="0" fontId="6" fillId="0" borderId="62" xfId="360" applyFont="1" applyBorder="1">
      <alignment/>
      <protection/>
    </xf>
    <xf numFmtId="0" fontId="6" fillId="0" borderId="63" xfId="360" applyFont="1" applyBorder="1" applyAlignment="1">
      <alignment horizontal="center"/>
      <protection/>
    </xf>
    <xf numFmtId="0" fontId="6" fillId="0" borderId="61" xfId="360" applyFont="1" applyBorder="1">
      <alignment/>
      <protection/>
    </xf>
    <xf numFmtId="178" fontId="6" fillId="0" borderId="62" xfId="360" applyNumberFormat="1" applyFont="1" applyBorder="1" applyAlignment="1" applyProtection="1">
      <alignment horizontal="center"/>
      <protection locked="0"/>
    </xf>
    <xf numFmtId="0" fontId="6" fillId="0" borderId="63" xfId="360" applyFont="1" applyBorder="1">
      <alignment/>
      <protection/>
    </xf>
    <xf numFmtId="2" fontId="6" fillId="0" borderId="64" xfId="360" applyNumberFormat="1" applyFont="1" applyBorder="1">
      <alignment/>
      <protection/>
    </xf>
    <xf numFmtId="2" fontId="6" fillId="0" borderId="47" xfId="360" applyNumberFormat="1" applyFont="1" applyBorder="1">
      <alignment/>
      <protection/>
    </xf>
    <xf numFmtId="0" fontId="6" fillId="0" borderId="61" xfId="360" applyFont="1" applyBorder="1" applyAlignment="1">
      <alignment horizontal="left"/>
      <protection/>
    </xf>
    <xf numFmtId="1" fontId="6" fillId="0" borderId="62" xfId="360" applyNumberFormat="1" applyFont="1" applyBorder="1" applyAlignment="1">
      <alignment horizontal="center"/>
      <protection/>
    </xf>
    <xf numFmtId="2" fontId="6" fillId="0" borderId="63" xfId="360" applyNumberFormat="1" applyFont="1" applyBorder="1" applyAlignment="1">
      <alignment horizontal="center"/>
      <protection/>
    </xf>
    <xf numFmtId="2" fontId="6" fillId="0" borderId="63" xfId="360" applyNumberFormat="1" applyFont="1" applyBorder="1">
      <alignment/>
      <protection/>
    </xf>
    <xf numFmtId="2" fontId="7" fillId="0" borderId="0" xfId="360" applyNumberFormat="1" applyFont="1">
      <alignment/>
      <protection/>
    </xf>
    <xf numFmtId="2" fontId="6" fillId="0" borderId="62" xfId="360" applyNumberFormat="1" applyFont="1" applyBorder="1" applyAlignment="1">
      <alignment horizontal="center"/>
      <protection/>
    </xf>
    <xf numFmtId="0" fontId="6" fillId="0" borderId="65" xfId="360" applyFont="1" applyBorder="1">
      <alignment/>
      <protection/>
    </xf>
    <xf numFmtId="2" fontId="6" fillId="0" borderId="66" xfId="360" applyNumberFormat="1" applyFont="1" applyBorder="1" applyAlignment="1">
      <alignment horizontal="center"/>
      <protection/>
    </xf>
    <xf numFmtId="0" fontId="6" fillId="0" borderId="66" xfId="360" applyFont="1" applyBorder="1">
      <alignment/>
      <protection/>
    </xf>
    <xf numFmtId="2" fontId="6" fillId="0" borderId="67" xfId="360" applyNumberFormat="1" applyFont="1" applyBorder="1">
      <alignment/>
      <protection/>
    </xf>
    <xf numFmtId="2" fontId="6" fillId="0" borderId="0" xfId="360" applyNumberFormat="1" applyFont="1" applyBorder="1" applyAlignment="1">
      <alignment horizontal="center"/>
      <protection/>
    </xf>
    <xf numFmtId="2" fontId="6" fillId="0" borderId="60" xfId="360" applyNumberFormat="1" applyFont="1" applyBorder="1" applyAlignment="1">
      <alignment horizontal="center"/>
      <protection/>
    </xf>
    <xf numFmtId="2" fontId="6" fillId="0" borderId="67" xfId="360" applyNumberFormat="1" applyFont="1" applyBorder="1" applyAlignment="1">
      <alignment horizontal="center"/>
      <protection/>
    </xf>
    <xf numFmtId="10" fontId="6" fillId="0" borderId="68" xfId="397" applyNumberFormat="1" applyFont="1" applyBorder="1" applyAlignment="1">
      <alignment horizontal="center"/>
    </xf>
    <xf numFmtId="10" fontId="6" fillId="0" borderId="69" xfId="397" applyNumberFormat="1" applyFont="1" applyBorder="1" applyAlignment="1">
      <alignment horizontal="center"/>
    </xf>
    <xf numFmtId="10" fontId="6" fillId="0" borderId="70" xfId="397" applyNumberFormat="1" applyFont="1" applyBorder="1" applyAlignment="1">
      <alignment horizontal="center"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78" fontId="12" fillId="0" borderId="75" xfId="0" applyNumberFormat="1" applyFont="1" applyFill="1" applyBorder="1" applyAlignment="1" applyProtection="1">
      <alignment horizontal="right"/>
      <protection locked="0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18-Sep-2014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240391"/>
        <c:crosses val="autoZero"/>
        <c:auto val="1"/>
        <c:lblOffset val="100"/>
        <c:tickLblSkip val="1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K51" sqref="K5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25" t="s">
        <v>45</v>
      </c>
      <c r="B25" s="326">
        <v>41654</v>
      </c>
      <c r="C25" s="327"/>
      <c r="D25" s="328"/>
      <c r="J25" s="20" t="s">
        <v>43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329" t="s">
        <v>0</v>
      </c>
      <c r="B26" s="330" t="s">
        <v>40</v>
      </c>
      <c r="C26" s="331"/>
      <c r="D26" s="332"/>
      <c r="J26" s="317" t="s">
        <v>0</v>
      </c>
      <c r="K26" s="318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15-January-2014</v>
      </c>
      <c r="AB26" s="54"/>
      <c r="AC26" s="57"/>
      <c r="AE26" s="24" t="s">
        <v>17</v>
      </c>
      <c r="AF26" s="31" t="str">
        <f>A20</f>
        <v>15-January-2014</v>
      </c>
      <c r="AG26" s="25"/>
      <c r="AI26" s="43"/>
      <c r="AJ26" s="28"/>
    </row>
    <row r="27" spans="1:36" ht="13.5" thickBot="1">
      <c r="A27" s="333" t="s">
        <v>46</v>
      </c>
      <c r="B27" s="334">
        <v>41718</v>
      </c>
      <c r="C27" s="331"/>
      <c r="D27" s="335"/>
      <c r="E27"/>
      <c r="F27" s="336" t="s">
        <v>47</v>
      </c>
      <c r="G27" s="337" t="s">
        <v>48</v>
      </c>
      <c r="J27" s="313" t="s">
        <v>40</v>
      </c>
      <c r="K27" s="314"/>
      <c r="L27" s="85"/>
      <c r="M27" s="85"/>
      <c r="N27" s="85"/>
      <c r="O27" s="85"/>
      <c r="P27" s="86"/>
      <c r="Q27" s="87"/>
      <c r="R27"/>
      <c r="S27" s="147">
        <v>41605</v>
      </c>
      <c r="T27" s="148" t="str">
        <f>A20</f>
        <v>15-January-2014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338" t="s">
        <v>49</v>
      </c>
      <c r="B28" s="339">
        <v>28950</v>
      </c>
      <c r="C28" s="330" t="s">
        <v>50</v>
      </c>
      <c r="D28" s="340">
        <v>28.28</v>
      </c>
      <c r="E28"/>
      <c r="F28" s="310">
        <v>0.7001209189842805</v>
      </c>
      <c r="G28" s="341">
        <v>11.03</v>
      </c>
      <c r="J28" s="61">
        <v>41718</v>
      </c>
      <c r="K28" s="350"/>
      <c r="L28" s="63">
        <v>41203</v>
      </c>
      <c r="M28" s="63">
        <v>41330</v>
      </c>
      <c r="N28" s="63">
        <v>41335</v>
      </c>
      <c r="O28" s="63">
        <v>41333</v>
      </c>
      <c r="P28" s="83">
        <v>17</v>
      </c>
      <c r="Q28" s="64">
        <v>17.25</v>
      </c>
      <c r="R28" s="32"/>
      <c r="S28" s="146">
        <v>0.16286</v>
      </c>
      <c r="T28" s="146">
        <v>0.1765588125237648</v>
      </c>
      <c r="U28" s="26"/>
      <c r="V28" s="81">
        <v>0.87305685651947</v>
      </c>
      <c r="W28" s="41">
        <v>1.0657928043814933</v>
      </c>
      <c r="Y28" s="95">
        <v>-0.40821305118851614</v>
      </c>
      <c r="Z28" s="93">
        <v>0.023692432757147493</v>
      </c>
      <c r="AA28" s="93">
        <v>0.5913653874952903</v>
      </c>
      <c r="AB28" s="75" t="s">
        <v>28</v>
      </c>
      <c r="AC28" s="59">
        <v>0.0004072180670900893</v>
      </c>
      <c r="AE28" s="38">
        <v>0.8</v>
      </c>
      <c r="AF28" s="29">
        <v>-0.989999999997126</v>
      </c>
      <c r="AG28" s="30">
        <v>0.5766199252653814</v>
      </c>
      <c r="AI28" s="79">
        <v>42</v>
      </c>
      <c r="AJ28" s="60">
        <v>18</v>
      </c>
      <c r="IU28" s="33">
        <f aca="true" t="shared" si="0" ref="IU28:IU36">D62-$D$66</f>
        <v>7.960000000000001</v>
      </c>
      <c r="IV28" s="6" t="b">
        <f>IU28=G62</f>
        <v>1</v>
      </c>
    </row>
    <row r="29" spans="1:256" ht="12.75">
      <c r="A29" s="338" t="s">
        <v>51</v>
      </c>
      <c r="B29" s="339">
        <v>33050</v>
      </c>
      <c r="C29" s="330" t="s">
        <v>50</v>
      </c>
      <c r="D29" s="340">
        <v>24.59</v>
      </c>
      <c r="E29"/>
      <c r="F29" s="311">
        <v>0.7992744860943168</v>
      </c>
      <c r="G29" s="340">
        <v>7.34</v>
      </c>
      <c r="J29" s="61">
        <v>41809</v>
      </c>
      <c r="K29" s="350"/>
      <c r="L29" s="63">
        <v>41203</v>
      </c>
      <c r="M29" s="63">
        <v>41520</v>
      </c>
      <c r="N29" s="63">
        <v>41580</v>
      </c>
      <c r="O29" s="63">
        <v>41550</v>
      </c>
      <c r="P29" s="83">
        <v>18.5</v>
      </c>
      <c r="Q29" s="64">
        <v>18.25</v>
      </c>
      <c r="R29"/>
      <c r="S29" s="41"/>
      <c r="T29" s="41">
        <v>0.1764958793451633</v>
      </c>
      <c r="U29" s="26"/>
      <c r="V29" s="81" t="s">
        <v>57</v>
      </c>
      <c r="W29" s="41" t="s">
        <v>57</v>
      </c>
      <c r="Y29" s="95">
        <v>-0.3599408790040559</v>
      </c>
      <c r="Z29" s="93">
        <v>0.034720103743432054</v>
      </c>
      <c r="AA29" s="93">
        <v>0.5007613509487807</v>
      </c>
      <c r="AB29" s="76" t="s">
        <v>29</v>
      </c>
      <c r="AC29" s="59">
        <v>0.17661342001424296</v>
      </c>
      <c r="AE29" s="27">
        <v>0.8</v>
      </c>
      <c r="AF29" s="29">
        <v>-0.9899999999921844</v>
      </c>
      <c r="AG29" s="30">
        <v>0.47853382471590156</v>
      </c>
      <c r="AI29" s="79">
        <v>2</v>
      </c>
      <c r="AJ29" s="60">
        <v>0</v>
      </c>
      <c r="IU29" s="34">
        <f t="shared" si="0"/>
        <v>5.23</v>
      </c>
      <c r="IV29" s="6" t="b">
        <f>IU29=G63</f>
        <v>1</v>
      </c>
    </row>
    <row r="30" spans="1:256" ht="12.75">
      <c r="A30" s="338" t="s">
        <v>51</v>
      </c>
      <c r="B30" s="339">
        <v>37200</v>
      </c>
      <c r="C30" s="330" t="s">
        <v>50</v>
      </c>
      <c r="D30" s="340">
        <v>20.9</v>
      </c>
      <c r="E30"/>
      <c r="F30" s="311">
        <v>0.8996372430471584</v>
      </c>
      <c r="G30" s="340">
        <v>3.65</v>
      </c>
      <c r="J30" s="61">
        <v>41900</v>
      </c>
      <c r="K30" s="350"/>
      <c r="L30" s="63">
        <v>41203</v>
      </c>
      <c r="M30" s="63">
        <v>41586</v>
      </c>
      <c r="N30" s="63">
        <v>41586</v>
      </c>
      <c r="O30" s="63">
        <v>41586</v>
      </c>
      <c r="P30" s="83">
        <v>19.5</v>
      </c>
      <c r="Q30" s="64">
        <v>19.25</v>
      </c>
      <c r="R30"/>
      <c r="S30" s="41">
        <v>0.16755</v>
      </c>
      <c r="T30" s="41">
        <v>0.17646285478478402</v>
      </c>
      <c r="U30" s="26"/>
      <c r="V30" s="81">
        <v>0.9320169450414155</v>
      </c>
      <c r="W30" s="41">
        <v>1.0515588600435533</v>
      </c>
      <c r="Y30" s="95">
        <v>-0.3369321590170822</v>
      </c>
      <c r="Z30" s="93">
        <v>0.042432551809260706</v>
      </c>
      <c r="AA30" s="93">
        <v>0.45890199702109347</v>
      </c>
      <c r="AB30" s="77"/>
      <c r="AC30" s="58"/>
      <c r="AE30" s="27">
        <v>0.8</v>
      </c>
      <c r="AF30" s="29">
        <v>-0.9899999999863133</v>
      </c>
      <c r="AG30" s="30">
        <v>0.420636015148011</v>
      </c>
      <c r="AI30" s="79">
        <v>4</v>
      </c>
      <c r="AJ30" s="60">
        <v>2</v>
      </c>
      <c r="IU30" s="34">
        <f t="shared" si="0"/>
        <v>2.5599999999999987</v>
      </c>
      <c r="IV30" s="6" t="b">
        <f>IU30=G64</f>
        <v>1</v>
      </c>
    </row>
    <row r="31" spans="1:256" ht="12.75">
      <c r="A31" s="338" t="s">
        <v>51</v>
      </c>
      <c r="B31" s="339">
        <v>39250</v>
      </c>
      <c r="C31" s="330" t="s">
        <v>50</v>
      </c>
      <c r="D31" s="340">
        <v>19.09</v>
      </c>
      <c r="E31"/>
      <c r="F31" s="311">
        <v>0.9492140266021766</v>
      </c>
      <c r="G31" s="340">
        <v>1.84</v>
      </c>
      <c r="J31" s="61">
        <v>41991</v>
      </c>
      <c r="K31" s="350"/>
      <c r="L31" s="63">
        <v>41203</v>
      </c>
      <c r="M31" s="63">
        <v>41550</v>
      </c>
      <c r="N31" s="63">
        <v>41650</v>
      </c>
      <c r="O31" s="63">
        <v>41600</v>
      </c>
      <c r="P31" s="83">
        <v>20.25</v>
      </c>
      <c r="Q31" s="64">
        <v>20</v>
      </c>
      <c r="R31"/>
      <c r="S31" s="41">
        <v>0.17056</v>
      </c>
      <c r="T31" s="41">
        <v>0.17644031714870995</v>
      </c>
      <c r="U31" s="26"/>
      <c r="V31" s="81">
        <v>0.7168800812243313</v>
      </c>
      <c r="W31" s="41">
        <v>0.9420147471313689</v>
      </c>
      <c r="Y31" s="96">
        <v>-0.32207777105280777</v>
      </c>
      <c r="Z31" s="94">
        <v>0.04865890685808938</v>
      </c>
      <c r="AA31" s="94">
        <v>0.43235808331761383</v>
      </c>
      <c r="AB31" s="77"/>
      <c r="AC31" s="58"/>
      <c r="AE31" s="27">
        <v>0.8</v>
      </c>
      <c r="AF31" s="29">
        <v>-0.9899999999482285</v>
      </c>
      <c r="AG31" s="30">
        <v>0.37515234262269626</v>
      </c>
      <c r="AI31" s="79">
        <v>12</v>
      </c>
      <c r="AJ31" s="60">
        <v>0</v>
      </c>
      <c r="IU31" s="34">
        <f t="shared" si="0"/>
        <v>1.2800000000000011</v>
      </c>
      <c r="IV31" s="6" t="b">
        <f>ROUND(IU31,2)=G65</f>
        <v>1</v>
      </c>
    </row>
    <row r="32" spans="1:256" ht="12.75">
      <c r="A32" s="338" t="s">
        <v>51</v>
      </c>
      <c r="B32" s="339">
        <v>41350</v>
      </c>
      <c r="C32" s="330" t="s">
        <v>50</v>
      </c>
      <c r="D32" s="340">
        <v>17.25</v>
      </c>
      <c r="E32"/>
      <c r="F32" s="311">
        <v>1</v>
      </c>
      <c r="G32" s="340">
        <v>0</v>
      </c>
      <c r="J32" s="61">
        <v>42082</v>
      </c>
      <c r="K32" s="350"/>
      <c r="L32" s="63">
        <v>41203</v>
      </c>
      <c r="M32" s="63">
        <v>42280</v>
      </c>
      <c r="N32" s="63">
        <v>42385</v>
      </c>
      <c r="O32" s="63">
        <v>42333</v>
      </c>
      <c r="P32" s="83">
        <v>22</v>
      </c>
      <c r="Q32" s="64">
        <v>22</v>
      </c>
      <c r="R32"/>
      <c r="S32" s="41">
        <v>0.17279</v>
      </c>
      <c r="T32" s="41">
        <v>0.17642318822329398</v>
      </c>
      <c r="U32" s="26"/>
      <c r="V32" s="81" t="s">
        <v>57</v>
      </c>
      <c r="W32" s="41" t="s">
        <v>57</v>
      </c>
      <c r="Y32" s="96">
        <v>-0.31122659225334376</v>
      </c>
      <c r="Z32" s="94">
        <v>0.05399584081904194</v>
      </c>
      <c r="AA32" s="94">
        <v>0.4132139409528983</v>
      </c>
      <c r="AB32" s="77"/>
      <c r="AC32" s="58"/>
      <c r="AE32" s="27">
        <v>0.8</v>
      </c>
      <c r="AF32" s="29">
        <v>-0.9869509053615475</v>
      </c>
      <c r="AG32" s="30">
        <v>0.33908617320795514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338" t="s">
        <v>51</v>
      </c>
      <c r="B33" s="339">
        <v>43400</v>
      </c>
      <c r="C33" s="330" t="s">
        <v>50</v>
      </c>
      <c r="D33" s="340">
        <v>15.47</v>
      </c>
      <c r="E33"/>
      <c r="F33" s="311">
        <v>1.049576783555018</v>
      </c>
      <c r="G33" s="340">
        <v>-1.78</v>
      </c>
      <c r="J33" s="61">
        <v>42173</v>
      </c>
      <c r="K33" s="350"/>
      <c r="L33" s="63">
        <v>41203</v>
      </c>
      <c r="M33" s="63">
        <v>42380</v>
      </c>
      <c r="N33" s="63">
        <v>42485</v>
      </c>
      <c r="O33" s="63">
        <v>42433</v>
      </c>
      <c r="P33" s="83">
        <v>22</v>
      </c>
      <c r="Q33" s="64">
        <v>22</v>
      </c>
      <c r="R33"/>
      <c r="S33" s="41">
        <v>0.17604</v>
      </c>
      <c r="T33" s="41">
        <v>0.17640936824657338</v>
      </c>
      <c r="U33" s="26"/>
      <c r="V33" s="81" t="s">
        <v>57</v>
      </c>
      <c r="W33" s="41" t="s">
        <v>57</v>
      </c>
      <c r="Y33" s="96">
        <v>-0.30273795741799936</v>
      </c>
      <c r="Z33" s="94">
        <v>0.0587259661574454</v>
      </c>
      <c r="AA33" s="94">
        <v>0.3983864141005686</v>
      </c>
      <c r="AB33" s="77"/>
      <c r="AC33" s="58"/>
      <c r="AE33" s="27">
        <v>0.8</v>
      </c>
      <c r="AF33" s="29">
        <v>-0.9771189135867434</v>
      </c>
      <c r="AG33" s="30">
        <v>0.3123975798329952</v>
      </c>
      <c r="AI33" s="79">
        <v>0</v>
      </c>
      <c r="AJ33" s="60">
        <v>0</v>
      </c>
      <c r="IU33" s="34">
        <f t="shared" si="0"/>
        <v>-1.2300000000000004</v>
      </c>
      <c r="IV33" s="6" t="b">
        <f>ROUND(IU33,2)=G67</f>
        <v>1</v>
      </c>
    </row>
    <row r="34" spans="1:256" ht="12.75">
      <c r="A34" s="338" t="s">
        <v>51</v>
      </c>
      <c r="B34" s="339">
        <v>45450</v>
      </c>
      <c r="C34" s="330" t="s">
        <v>50</v>
      </c>
      <c r="D34" s="340">
        <v>13.7</v>
      </c>
      <c r="E34"/>
      <c r="F34" s="311">
        <v>1.0991535671100363</v>
      </c>
      <c r="G34" s="340">
        <v>-3.55</v>
      </c>
      <c r="J34" s="61">
        <v>42719</v>
      </c>
      <c r="K34" s="350"/>
      <c r="L34" s="63">
        <v>41203</v>
      </c>
      <c r="M34" s="63">
        <v>44800</v>
      </c>
      <c r="N34" s="63">
        <v>44850</v>
      </c>
      <c r="O34" s="63">
        <v>44825</v>
      </c>
      <c r="P34" s="83">
        <v>22.25</v>
      </c>
      <c r="Q34" s="64">
        <v>22.25</v>
      </c>
      <c r="R34"/>
      <c r="S34" s="41">
        <v>0.18187</v>
      </c>
      <c r="T34" s="41">
        <v>0.17635780826682804</v>
      </c>
      <c r="U34" s="26"/>
      <c r="V34" s="81"/>
      <c r="W34" s="41"/>
      <c r="Y34" s="96">
        <v>-0.27305615756332824</v>
      </c>
      <c r="Z34" s="94">
        <v>0.08033748535921208</v>
      </c>
      <c r="AA34" s="94">
        <v>0.34760307938550866</v>
      </c>
      <c r="AB34" s="78"/>
      <c r="AC34" s="74"/>
      <c r="AE34" s="27">
        <v>0.8</v>
      </c>
      <c r="AF34" s="29">
        <v>-0.694026336939428</v>
      </c>
      <c r="AG34" s="30">
        <v>0.24832151816243284</v>
      </c>
      <c r="AI34" s="79">
        <v>0</v>
      </c>
      <c r="AJ34" s="60">
        <v>0</v>
      </c>
      <c r="IU34" s="34">
        <f t="shared" si="0"/>
        <v>-2.469999999999999</v>
      </c>
      <c r="IV34" s="6" t="b">
        <f>IU34=G68</f>
        <v>1</v>
      </c>
    </row>
    <row r="35" spans="1:256" ht="12.75">
      <c r="A35" s="338" t="s">
        <v>51</v>
      </c>
      <c r="B35" s="339">
        <v>49600</v>
      </c>
      <c r="C35" s="330" t="s">
        <v>50</v>
      </c>
      <c r="D35" s="340">
        <v>10.15</v>
      </c>
      <c r="E35"/>
      <c r="F35" s="311">
        <v>1.199516324062878</v>
      </c>
      <c r="G35" s="340">
        <v>-7.1</v>
      </c>
      <c r="J35" s="61">
        <v>43090</v>
      </c>
      <c r="K35" s="350"/>
      <c r="L35" s="63">
        <v>41203</v>
      </c>
      <c r="M35" s="63">
        <v>45700</v>
      </c>
      <c r="N35" s="63">
        <v>45900</v>
      </c>
      <c r="O35" s="63">
        <v>45800</v>
      </c>
      <c r="P35" s="83">
        <v>24.25</v>
      </c>
      <c r="Q35" s="64">
        <v>24.25</v>
      </c>
      <c r="R35"/>
      <c r="S35" s="41">
        <v>0.18441</v>
      </c>
      <c r="T35" s="41">
        <v>0.17633636210759113</v>
      </c>
      <c r="U35" s="26"/>
      <c r="V35" s="81"/>
      <c r="W35" s="41"/>
      <c r="Y35" s="96">
        <v>-0.26158181210720544</v>
      </c>
      <c r="Z35" s="94">
        <v>0.0915240468335204</v>
      </c>
      <c r="AA35" s="94">
        <v>0.32843227413248877</v>
      </c>
      <c r="AB35" s="77"/>
      <c r="AC35" s="58"/>
      <c r="AE35" s="27">
        <v>0.8</v>
      </c>
      <c r="AF35" s="29">
        <v>-0.36923794522559183</v>
      </c>
      <c r="AG35" s="30">
        <v>0.25878188240326405</v>
      </c>
      <c r="AI35" s="79">
        <v>0</v>
      </c>
      <c r="AJ35" s="60">
        <v>0</v>
      </c>
      <c r="IU35" s="34">
        <f t="shared" si="0"/>
        <v>-4.859999999999999</v>
      </c>
      <c r="IV35" s="6" t="b">
        <f>IU35=G69</f>
        <v>1</v>
      </c>
    </row>
    <row r="36" spans="1:256" ht="13.5" thickBot="1">
      <c r="A36" s="338" t="s">
        <v>52</v>
      </c>
      <c r="B36" s="339">
        <v>53750</v>
      </c>
      <c r="C36" s="330" t="s">
        <v>50</v>
      </c>
      <c r="D36" s="340">
        <v>6.64</v>
      </c>
      <c r="E36"/>
      <c r="F36" s="312">
        <v>1.2998790810157195</v>
      </c>
      <c r="G36" s="342">
        <v>-10.61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-7.16</v>
      </c>
      <c r="IV36" s="6" t="b">
        <f>ROUND(IU36,2)=G70</f>
        <v>1</v>
      </c>
    </row>
    <row r="37" spans="1:255" ht="13.5" thickBot="1">
      <c r="A37" s="333" t="s">
        <v>53</v>
      </c>
      <c r="B37" s="330">
        <v>41350</v>
      </c>
      <c r="C37" s="331"/>
      <c r="D37" s="343"/>
      <c r="E37"/>
      <c r="G37" s="17">
        <v>21.64</v>
      </c>
      <c r="IU37" s="35"/>
    </row>
    <row r="38" spans="1:255" ht="13.5" thickBot="1">
      <c r="A38" s="333" t="s">
        <v>54</v>
      </c>
      <c r="B38" s="344">
        <v>17.25</v>
      </c>
      <c r="C38" s="331"/>
      <c r="D38" s="343"/>
      <c r="E38"/>
      <c r="G38" s="345"/>
      <c r="J38" s="319" t="s">
        <v>30</v>
      </c>
      <c r="K38" s="320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333" t="s">
        <v>55</v>
      </c>
      <c r="B39" s="344">
        <v>65</v>
      </c>
      <c r="C39" s="331"/>
      <c r="D39" s="343"/>
      <c r="E39"/>
      <c r="J39" s="61">
        <v>41718</v>
      </c>
      <c r="K39" s="62"/>
      <c r="L39" s="63">
        <v>8919</v>
      </c>
      <c r="M39" s="63">
        <v>8959</v>
      </c>
      <c r="N39" s="63">
        <v>8959</v>
      </c>
      <c r="O39" s="63">
        <v>8959</v>
      </c>
      <c r="P39" s="83">
        <v>17.25</v>
      </c>
      <c r="Q39" s="64">
        <v>17.5</v>
      </c>
      <c r="IU39" s="35"/>
    </row>
    <row r="40" spans="1:255" ht="13.5" thickBot="1">
      <c r="A40" s="346" t="s">
        <v>56</v>
      </c>
      <c r="B40" s="347">
        <v>10</v>
      </c>
      <c r="C40" s="348"/>
      <c r="D40" s="349"/>
      <c r="E40"/>
      <c r="J40" s="61">
        <v>41809</v>
      </c>
      <c r="K40" s="62"/>
      <c r="L40" s="63">
        <v>8919</v>
      </c>
      <c r="M40" s="63">
        <v>8976</v>
      </c>
      <c r="N40" s="63">
        <v>8976</v>
      </c>
      <c r="O40" s="63">
        <v>8976</v>
      </c>
      <c r="P40" s="83">
        <v>18.75</v>
      </c>
      <c r="Q40" s="64">
        <v>18.5</v>
      </c>
      <c r="IU40" s="35"/>
    </row>
    <row r="41" spans="1:255" ht="13.5" thickBot="1">
      <c r="A41" s="150"/>
      <c r="B41" s="176"/>
      <c r="C41" s="150"/>
      <c r="D41" s="151"/>
      <c r="E41" s="156"/>
      <c r="F41" s="156"/>
      <c r="G41" s="156"/>
      <c r="J41" s="61">
        <v>41900</v>
      </c>
      <c r="K41" s="62"/>
      <c r="L41" s="63">
        <v>8919</v>
      </c>
      <c r="M41" s="63">
        <v>8999</v>
      </c>
      <c r="N41" s="63">
        <v>8999</v>
      </c>
      <c r="O41" s="63">
        <v>8999</v>
      </c>
      <c r="P41" s="83">
        <v>19.75</v>
      </c>
      <c r="Q41" s="64">
        <v>19.5</v>
      </c>
      <c r="IU41" s="35"/>
    </row>
    <row r="42" spans="1:255" ht="13.5" thickBot="1">
      <c r="A42" s="152" t="s">
        <v>45</v>
      </c>
      <c r="B42" s="153">
        <v>41654</v>
      </c>
      <c r="C42" s="154"/>
      <c r="D42" s="155"/>
      <c r="E42" s="156"/>
      <c r="F42" s="156"/>
      <c r="G42" s="156"/>
      <c r="J42" s="61">
        <v>41991</v>
      </c>
      <c r="K42" s="62"/>
      <c r="L42" s="63">
        <v>8919</v>
      </c>
      <c r="M42" s="63">
        <v>9078</v>
      </c>
      <c r="N42" s="63">
        <v>9078</v>
      </c>
      <c r="O42" s="63">
        <v>9078</v>
      </c>
      <c r="P42" s="83">
        <v>20.25</v>
      </c>
      <c r="Q42" s="64">
        <v>20</v>
      </c>
      <c r="IU42" s="35"/>
    </row>
    <row r="43" spans="1:255" ht="13.5" thickBot="1">
      <c r="A43" s="157" t="s">
        <v>0</v>
      </c>
      <c r="B43" s="158" t="s">
        <v>40</v>
      </c>
      <c r="C43" s="159"/>
      <c r="D43" s="160"/>
      <c r="E43" s="156"/>
      <c r="F43" s="156"/>
      <c r="G43" s="156"/>
      <c r="J43" s="61">
        <v>42082</v>
      </c>
      <c r="K43" s="62"/>
      <c r="L43" s="63">
        <v>8919</v>
      </c>
      <c r="M43" s="63">
        <v>9174</v>
      </c>
      <c r="N43" s="63">
        <v>9174</v>
      </c>
      <c r="O43" s="63">
        <v>9174</v>
      </c>
      <c r="P43" s="83">
        <v>20.25</v>
      </c>
      <c r="Q43" s="64">
        <v>20</v>
      </c>
      <c r="IU43" s="35"/>
    </row>
    <row r="44" spans="1:255" ht="13.5" thickBot="1">
      <c r="A44" s="161" t="s">
        <v>46</v>
      </c>
      <c r="B44" s="162">
        <v>41809</v>
      </c>
      <c r="C44" s="159"/>
      <c r="D44" s="163"/>
      <c r="E44" s="149"/>
      <c r="F44" s="164" t="s">
        <v>47</v>
      </c>
      <c r="G44" s="165" t="s">
        <v>48</v>
      </c>
      <c r="J44" s="61">
        <v>42173</v>
      </c>
      <c r="K44" s="62"/>
      <c r="L44" s="63">
        <v>8919</v>
      </c>
      <c r="M44" s="63">
        <v>9221</v>
      </c>
      <c r="N44" s="63">
        <v>9221</v>
      </c>
      <c r="O44" s="63">
        <v>9221</v>
      </c>
      <c r="P44" s="83">
        <v>20.25</v>
      </c>
      <c r="Q44" s="64">
        <v>20</v>
      </c>
      <c r="IU44" s="35"/>
    </row>
    <row r="45" spans="1:256" ht="13.5" thickBot="1">
      <c r="A45" s="166" t="s">
        <v>49</v>
      </c>
      <c r="B45" s="167">
        <v>29100</v>
      </c>
      <c r="C45" s="158" t="s">
        <v>50</v>
      </c>
      <c r="D45" s="168">
        <v>27.27</v>
      </c>
      <c r="E45" s="149"/>
      <c r="F45" s="179">
        <v>0.7003610108303249</v>
      </c>
      <c r="G45" s="177">
        <v>9.02</v>
      </c>
      <c r="J45" s="61">
        <v>42355</v>
      </c>
      <c r="K45" s="62"/>
      <c r="L45" s="63">
        <v>8919</v>
      </c>
      <c r="M45" s="63">
        <v>9385</v>
      </c>
      <c r="N45" s="63">
        <v>9385</v>
      </c>
      <c r="O45" s="63">
        <v>9385</v>
      </c>
      <c r="P45" s="83">
        <v>20.25</v>
      </c>
      <c r="Q45" s="64">
        <v>20</v>
      </c>
      <c r="IU45" s="33">
        <f aca="true" t="shared" si="1" ref="IU45:IU53">D79-$D$83</f>
        <v>7.190000000000001</v>
      </c>
      <c r="IV45" s="6" t="b">
        <f aca="true" t="shared" si="2" ref="IV45:IV53">IU45=G79</f>
        <v>1</v>
      </c>
    </row>
    <row r="46" spans="1:256" ht="13.5" thickBot="1">
      <c r="A46" s="166" t="s">
        <v>51</v>
      </c>
      <c r="B46" s="167">
        <v>33250</v>
      </c>
      <c r="C46" s="158" t="s">
        <v>50</v>
      </c>
      <c r="D46" s="168">
        <v>24.19</v>
      </c>
      <c r="E46" s="149"/>
      <c r="F46" s="180">
        <v>0.8002406738868832</v>
      </c>
      <c r="G46" s="168">
        <v>5.94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4.68</v>
      </c>
      <c r="IV46" s="6" t="b">
        <f t="shared" si="2"/>
        <v>1</v>
      </c>
    </row>
    <row r="47" spans="1:256" ht="13.5" thickBot="1">
      <c r="A47" s="166" t="s">
        <v>51</v>
      </c>
      <c r="B47" s="167">
        <v>37400</v>
      </c>
      <c r="C47" s="158" t="s">
        <v>50</v>
      </c>
      <c r="D47" s="168">
        <v>21.19</v>
      </c>
      <c r="E47" s="149"/>
      <c r="F47" s="180">
        <v>0.9001203369434416</v>
      </c>
      <c r="G47" s="168">
        <v>2.94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2.289999999999999</v>
      </c>
      <c r="IV47" s="6" t="b">
        <f t="shared" si="2"/>
        <v>1</v>
      </c>
    </row>
    <row r="48" spans="1:256" ht="13.5" thickBot="1">
      <c r="A48" s="166" t="s">
        <v>51</v>
      </c>
      <c r="B48" s="167">
        <v>39450</v>
      </c>
      <c r="C48" s="158" t="s">
        <v>50</v>
      </c>
      <c r="D48" s="168">
        <v>19.73</v>
      </c>
      <c r="E48" s="149"/>
      <c r="F48" s="180">
        <v>0.9494584837545126</v>
      </c>
      <c r="G48" s="168">
        <v>1.48</v>
      </c>
      <c r="IU48" s="33">
        <f t="shared" si="1"/>
        <v>1.1499999999999986</v>
      </c>
      <c r="IV48" s="6" t="b">
        <f t="shared" si="2"/>
        <v>1</v>
      </c>
    </row>
    <row r="49" spans="1:256" ht="13.5" thickBot="1">
      <c r="A49" s="166" t="s">
        <v>51</v>
      </c>
      <c r="B49" s="167">
        <v>41550</v>
      </c>
      <c r="C49" s="158" t="s">
        <v>50</v>
      </c>
      <c r="D49" s="168">
        <v>18.25</v>
      </c>
      <c r="E49" s="149"/>
      <c r="F49" s="180">
        <v>1</v>
      </c>
      <c r="G49" s="168">
        <v>0</v>
      </c>
      <c r="J49" s="319" t="s">
        <v>38</v>
      </c>
      <c r="K49" s="320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66" t="s">
        <v>51</v>
      </c>
      <c r="B50" s="167">
        <v>43650</v>
      </c>
      <c r="C50" s="158" t="s">
        <v>50</v>
      </c>
      <c r="D50" s="168">
        <v>16.79</v>
      </c>
      <c r="E50" s="149"/>
      <c r="F50" s="180">
        <v>1.0505415162454874</v>
      </c>
      <c r="G50" s="168">
        <v>-1.46</v>
      </c>
      <c r="J50" s="61">
        <v>41718</v>
      </c>
      <c r="K50" s="62"/>
      <c r="L50" s="63">
        <v>41203</v>
      </c>
      <c r="M50" s="63">
        <v>41330</v>
      </c>
      <c r="N50" s="63">
        <v>41335</v>
      </c>
      <c r="O50" s="63">
        <v>41333</v>
      </c>
      <c r="P50" s="83">
        <v>17</v>
      </c>
      <c r="Q50" s="64">
        <v>17.25</v>
      </c>
      <c r="IU50" s="33">
        <f t="shared" si="1"/>
        <v>-1.120000000000001</v>
      </c>
      <c r="IV50" s="6" t="b">
        <f t="shared" si="2"/>
        <v>1</v>
      </c>
    </row>
    <row r="51" spans="1:256" ht="13.5" thickBot="1">
      <c r="A51" s="166" t="s">
        <v>51</v>
      </c>
      <c r="B51" s="167">
        <v>45700</v>
      </c>
      <c r="C51" s="158" t="s">
        <v>50</v>
      </c>
      <c r="D51" s="168">
        <v>15.38</v>
      </c>
      <c r="E51" s="149"/>
      <c r="F51" s="180">
        <v>1.0998796630565584</v>
      </c>
      <c r="G51" s="168">
        <v>-2.87</v>
      </c>
      <c r="J51" s="61">
        <v>41806</v>
      </c>
      <c r="K51" s="62"/>
      <c r="L51" s="63">
        <v>41203</v>
      </c>
      <c r="M51" s="63">
        <v>41520</v>
      </c>
      <c r="N51" s="63">
        <v>41580</v>
      </c>
      <c r="O51" s="63">
        <v>41550</v>
      </c>
      <c r="P51" s="83">
        <v>18.5</v>
      </c>
      <c r="Q51" s="64">
        <v>18.25</v>
      </c>
      <c r="IU51" s="33">
        <f t="shared" si="1"/>
        <v>-2.1900000000000013</v>
      </c>
      <c r="IV51" s="6" t="b">
        <f t="shared" si="2"/>
        <v>1</v>
      </c>
    </row>
    <row r="52" spans="1:256" ht="13.5" thickBot="1">
      <c r="A52" s="166" t="s">
        <v>51</v>
      </c>
      <c r="B52" s="167">
        <v>49850</v>
      </c>
      <c r="C52" s="158" t="s">
        <v>50</v>
      </c>
      <c r="D52" s="168">
        <v>12.59</v>
      </c>
      <c r="E52" s="149"/>
      <c r="F52" s="180">
        <v>1.1997593261131168</v>
      </c>
      <c r="G52" s="168">
        <v>-5.66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-4.289999999999999</v>
      </c>
      <c r="IV52" s="6" t="b">
        <f t="shared" si="2"/>
        <v>1</v>
      </c>
    </row>
    <row r="53" spans="1:256" ht="13.5" thickBot="1">
      <c r="A53" s="166" t="s">
        <v>52</v>
      </c>
      <c r="B53" s="167">
        <v>54000</v>
      </c>
      <c r="C53" s="158" t="s">
        <v>50</v>
      </c>
      <c r="D53" s="168">
        <v>9.86</v>
      </c>
      <c r="E53" s="149"/>
      <c r="F53" s="181">
        <v>1.2996389891696751</v>
      </c>
      <c r="G53" s="178">
        <v>-8.39</v>
      </c>
      <c r="IU53" s="33">
        <f t="shared" si="1"/>
        <v>-6.3100000000000005</v>
      </c>
      <c r="IV53" s="6" t="b">
        <f t="shared" si="2"/>
        <v>1</v>
      </c>
    </row>
    <row r="54" spans="1:17" ht="13.5" thickBot="1">
      <c r="A54" s="161" t="s">
        <v>53</v>
      </c>
      <c r="B54" s="158">
        <v>41550</v>
      </c>
      <c r="C54" s="159"/>
      <c r="D54" s="169"/>
      <c r="E54" s="149"/>
      <c r="F54" s="156"/>
      <c r="G54" s="170">
        <v>17.41</v>
      </c>
      <c r="J54" s="315" t="s">
        <v>37</v>
      </c>
      <c r="K54" s="316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61" t="s">
        <v>54</v>
      </c>
      <c r="B55" s="171">
        <v>18.25</v>
      </c>
      <c r="C55" s="159"/>
      <c r="D55" s="169"/>
      <c r="E55" s="149"/>
      <c r="F55" s="156"/>
      <c r="G55" s="156"/>
      <c r="J55" s="61">
        <v>41718</v>
      </c>
      <c r="K55" s="62"/>
      <c r="L55" s="63">
        <v>57121</v>
      </c>
      <c r="M55" s="63">
        <v>57513</v>
      </c>
      <c r="N55" s="63">
        <v>57513</v>
      </c>
      <c r="O55" s="63">
        <v>57513</v>
      </c>
      <c r="P55" s="83">
        <v>14.5</v>
      </c>
      <c r="Q55" s="64">
        <v>14.75</v>
      </c>
    </row>
    <row r="56" spans="1:17" ht="13.5" thickBot="1">
      <c r="A56" s="161" t="s">
        <v>55</v>
      </c>
      <c r="B56" s="171">
        <v>65</v>
      </c>
      <c r="C56" s="159"/>
      <c r="D56" s="169"/>
      <c r="E56" s="149"/>
      <c r="F56" s="156"/>
      <c r="G56" s="156"/>
      <c r="J56" s="39">
        <v>41806</v>
      </c>
      <c r="K56" s="40"/>
      <c r="L56" s="36">
        <v>57121</v>
      </c>
      <c r="M56" s="36">
        <v>57728</v>
      </c>
      <c r="N56" s="36">
        <v>57728</v>
      </c>
      <c r="O56" s="36">
        <v>57728</v>
      </c>
      <c r="P56" s="84">
        <v>16</v>
      </c>
      <c r="Q56" s="37">
        <v>15.75</v>
      </c>
    </row>
    <row r="57" spans="1:7" ht="13.5" thickBot="1">
      <c r="A57" s="172" t="s">
        <v>56</v>
      </c>
      <c r="B57" s="173">
        <v>10</v>
      </c>
      <c r="C57" s="174"/>
      <c r="D57" s="175"/>
      <c r="E57" s="149"/>
      <c r="F57" s="156"/>
      <c r="G57" s="156"/>
    </row>
    <row r="58" spans="1:17" ht="13.5" thickBot="1">
      <c r="A58" s="150"/>
      <c r="B58" s="176"/>
      <c r="C58" s="150"/>
      <c r="D58" s="151"/>
      <c r="E58" s="156"/>
      <c r="F58" s="156"/>
      <c r="G58" s="156"/>
      <c r="J58" s="315" t="s">
        <v>39</v>
      </c>
      <c r="K58" s="316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52" t="s">
        <v>45</v>
      </c>
      <c r="B59" s="153">
        <v>41654</v>
      </c>
      <c r="C59" s="154"/>
      <c r="D59" s="155"/>
      <c r="E59" s="156"/>
      <c r="F59" s="156"/>
      <c r="G59" s="156"/>
      <c r="J59" s="61">
        <v>41718</v>
      </c>
      <c r="K59" s="62"/>
      <c r="L59" s="63">
        <v>45982</v>
      </c>
      <c r="M59" s="63">
        <v>46124</v>
      </c>
      <c r="N59" s="63">
        <v>46124</v>
      </c>
      <c r="O59" s="63">
        <v>46124</v>
      </c>
      <c r="P59" s="83">
        <v>30</v>
      </c>
      <c r="Q59" s="64">
        <v>30</v>
      </c>
    </row>
    <row r="60" spans="1:17" ht="13.5" thickBot="1">
      <c r="A60" s="157" t="s">
        <v>0</v>
      </c>
      <c r="B60" s="158" t="s">
        <v>40</v>
      </c>
      <c r="C60" s="159"/>
      <c r="D60" s="160"/>
      <c r="E60" s="156"/>
      <c r="F60" s="156"/>
      <c r="G60" s="156"/>
      <c r="J60" s="39">
        <v>41806</v>
      </c>
      <c r="K60" s="40"/>
      <c r="L60" s="36">
        <v>45982</v>
      </c>
      <c r="M60" s="36">
        <v>46313</v>
      </c>
      <c r="N60" s="36">
        <v>46313</v>
      </c>
      <c r="O60" s="36">
        <v>46313</v>
      </c>
      <c r="P60" s="84">
        <v>30</v>
      </c>
      <c r="Q60" s="37">
        <v>30</v>
      </c>
    </row>
    <row r="61" spans="1:7" ht="13.5" thickBot="1">
      <c r="A61" s="161" t="s">
        <v>46</v>
      </c>
      <c r="B61" s="162">
        <v>41900</v>
      </c>
      <c r="C61" s="159"/>
      <c r="D61" s="163"/>
      <c r="E61" s="149"/>
      <c r="F61" s="164" t="s">
        <v>47</v>
      </c>
      <c r="G61" s="165" t="s">
        <v>48</v>
      </c>
    </row>
    <row r="62" spans="1:256" ht="13.5" thickBot="1">
      <c r="A62" s="166" t="s">
        <v>49</v>
      </c>
      <c r="B62" s="167">
        <v>29100</v>
      </c>
      <c r="C62" s="158" t="s">
        <v>50</v>
      </c>
      <c r="D62" s="168">
        <v>27.21</v>
      </c>
      <c r="E62" s="149"/>
      <c r="F62" s="179">
        <v>0.6995192307692307</v>
      </c>
      <c r="G62" s="177">
        <v>7.96</v>
      </c>
      <c r="IU62" s="33">
        <f aca="true" t="shared" si="3" ref="IU62:IU70">D96-$D$100</f>
        <v>6.579999999999998</v>
      </c>
      <c r="IV62" s="6" t="b">
        <f aca="true" t="shared" si="4" ref="IV62:IV70">IU62=G96</f>
        <v>1</v>
      </c>
    </row>
    <row r="63" spans="1:256" ht="13.5" thickBot="1">
      <c r="A63" s="166" t="s">
        <v>51</v>
      </c>
      <c r="B63" s="167">
        <v>33250</v>
      </c>
      <c r="C63" s="158" t="s">
        <v>50</v>
      </c>
      <c r="D63" s="168">
        <v>24.48</v>
      </c>
      <c r="E63" s="149"/>
      <c r="F63" s="180">
        <v>0.7992788461538461</v>
      </c>
      <c r="G63" s="168">
        <v>5.23</v>
      </c>
      <c r="IU63" s="33">
        <f t="shared" si="3"/>
        <v>4.300000000000001</v>
      </c>
      <c r="IV63" s="6" t="b">
        <f t="shared" si="4"/>
        <v>1</v>
      </c>
    </row>
    <row r="64" spans="1:256" ht="13.5" thickBot="1">
      <c r="A64" s="166" t="s">
        <v>51</v>
      </c>
      <c r="B64" s="167">
        <v>37450</v>
      </c>
      <c r="C64" s="158" t="s">
        <v>50</v>
      </c>
      <c r="D64" s="168">
        <v>21.81</v>
      </c>
      <c r="E64" s="149"/>
      <c r="F64" s="180">
        <v>0.9002403846153846</v>
      </c>
      <c r="G64" s="168">
        <v>2.56</v>
      </c>
      <c r="I64" s="17"/>
      <c r="IU64" s="33">
        <f t="shared" si="3"/>
        <v>2.09</v>
      </c>
      <c r="IV64" s="6" t="b">
        <f t="shared" si="4"/>
        <v>1</v>
      </c>
    </row>
    <row r="65" spans="1:256" ht="13.5" thickBot="1">
      <c r="A65" s="166" t="s">
        <v>51</v>
      </c>
      <c r="B65" s="167">
        <v>39500</v>
      </c>
      <c r="C65" s="158" t="s">
        <v>50</v>
      </c>
      <c r="D65" s="168">
        <v>20.53</v>
      </c>
      <c r="E65" s="149"/>
      <c r="F65" s="180">
        <v>0.9495192307692307</v>
      </c>
      <c r="G65" s="168">
        <v>1.28</v>
      </c>
      <c r="IU65" s="33">
        <f t="shared" si="3"/>
        <v>1.0500000000000007</v>
      </c>
      <c r="IV65" s="6" t="b">
        <f t="shared" si="4"/>
        <v>1</v>
      </c>
    </row>
    <row r="66" spans="1:256" ht="13.5" thickBot="1">
      <c r="A66" s="166" t="s">
        <v>51</v>
      </c>
      <c r="B66" s="167">
        <v>41600</v>
      </c>
      <c r="C66" s="158" t="s">
        <v>50</v>
      </c>
      <c r="D66" s="168">
        <v>19.25</v>
      </c>
      <c r="E66" s="149"/>
      <c r="F66" s="180">
        <v>1</v>
      </c>
      <c r="G66" s="168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66" t="s">
        <v>51</v>
      </c>
      <c r="B67" s="167">
        <v>43650</v>
      </c>
      <c r="C67" s="158" t="s">
        <v>50</v>
      </c>
      <c r="D67" s="168">
        <v>18.02</v>
      </c>
      <c r="E67" s="149"/>
      <c r="F67" s="180">
        <v>1.0492788461538463</v>
      </c>
      <c r="G67" s="168">
        <v>-1.23</v>
      </c>
      <c r="IU67" s="33">
        <f t="shared" si="3"/>
        <v>-0.9899999999999984</v>
      </c>
      <c r="IV67" s="6" t="b">
        <f t="shared" si="4"/>
        <v>0</v>
      </c>
    </row>
    <row r="68" spans="1:256" ht="13.5" thickBot="1">
      <c r="A68" s="166" t="s">
        <v>51</v>
      </c>
      <c r="B68" s="167">
        <v>45750</v>
      </c>
      <c r="C68" s="158" t="s">
        <v>50</v>
      </c>
      <c r="D68" s="168">
        <v>16.78</v>
      </c>
      <c r="E68" s="149"/>
      <c r="F68" s="180">
        <v>1.0997596153846154</v>
      </c>
      <c r="G68" s="168">
        <v>-2.47</v>
      </c>
      <c r="I68" s="17"/>
      <c r="IU68" s="33">
        <f t="shared" si="3"/>
        <v>-1.9600000000000009</v>
      </c>
      <c r="IV68" s="6" t="b">
        <f t="shared" si="4"/>
        <v>1</v>
      </c>
    </row>
    <row r="69" spans="1:256" ht="13.5" thickBot="1">
      <c r="A69" s="166" t="s">
        <v>51</v>
      </c>
      <c r="B69" s="167">
        <v>49900</v>
      </c>
      <c r="C69" s="158" t="s">
        <v>50</v>
      </c>
      <c r="D69" s="168">
        <v>14.39</v>
      </c>
      <c r="E69" s="149"/>
      <c r="F69" s="180">
        <v>1.1995192307692308</v>
      </c>
      <c r="G69" s="168">
        <v>-4.86</v>
      </c>
      <c r="IU69" s="33">
        <f t="shared" si="3"/>
        <v>-3.84</v>
      </c>
      <c r="IV69" s="6" t="b">
        <f t="shared" si="4"/>
        <v>1</v>
      </c>
    </row>
    <row r="70" spans="1:256" ht="13.5" thickBot="1">
      <c r="A70" s="166" t="s">
        <v>52</v>
      </c>
      <c r="B70" s="167">
        <v>54050</v>
      </c>
      <c r="C70" s="158" t="s">
        <v>50</v>
      </c>
      <c r="D70" s="168">
        <v>12.09</v>
      </c>
      <c r="E70" s="149"/>
      <c r="F70" s="181">
        <v>1.2992788461538463</v>
      </c>
      <c r="G70" s="178">
        <v>-7.16</v>
      </c>
      <c r="IU70" s="33">
        <f t="shared" si="3"/>
        <v>-5.609999999999999</v>
      </c>
      <c r="IV70" s="6" t="b">
        <f t="shared" si="4"/>
        <v>1</v>
      </c>
    </row>
    <row r="71" spans="1:7" ht="12.75">
      <c r="A71" s="161" t="s">
        <v>53</v>
      </c>
      <c r="B71" s="158">
        <v>41600</v>
      </c>
      <c r="C71" s="159"/>
      <c r="D71" s="169"/>
      <c r="E71" s="149"/>
      <c r="F71" s="156"/>
      <c r="G71" s="170">
        <v>15.120000000000001</v>
      </c>
    </row>
    <row r="72" spans="1:7" ht="12.75">
      <c r="A72" s="161" t="s">
        <v>54</v>
      </c>
      <c r="B72" s="171">
        <v>19.25</v>
      </c>
      <c r="C72" s="159"/>
      <c r="D72" s="169"/>
      <c r="E72" s="149"/>
      <c r="F72" s="156"/>
      <c r="G72" s="156"/>
    </row>
    <row r="73" spans="1:7" ht="12.75">
      <c r="A73" s="161" t="s">
        <v>55</v>
      </c>
      <c r="B73" s="171">
        <v>65</v>
      </c>
      <c r="C73" s="159"/>
      <c r="D73" s="169"/>
      <c r="E73" s="149"/>
      <c r="F73" s="156"/>
      <c r="G73" s="156"/>
    </row>
    <row r="74" spans="1:7" ht="13.5" thickBot="1">
      <c r="A74" s="172" t="s">
        <v>56</v>
      </c>
      <c r="B74" s="173">
        <v>10</v>
      </c>
      <c r="C74" s="174"/>
      <c r="D74" s="175"/>
      <c r="E74" s="149"/>
      <c r="F74" s="156"/>
      <c r="G74" s="156"/>
    </row>
    <row r="75" spans="1:7" ht="13.5" thickBot="1">
      <c r="A75" s="149"/>
      <c r="B75" s="149"/>
      <c r="C75" s="149"/>
      <c r="D75" s="149"/>
      <c r="E75" s="149"/>
      <c r="F75" s="149"/>
      <c r="G75" s="149"/>
    </row>
    <row r="76" spans="1:7" ht="12.75">
      <c r="A76" s="152" t="s">
        <v>45</v>
      </c>
      <c r="B76" s="153">
        <v>41654</v>
      </c>
      <c r="C76" s="154"/>
      <c r="D76" s="155"/>
      <c r="E76" s="156"/>
      <c r="F76" s="156"/>
      <c r="G76" s="156"/>
    </row>
    <row r="77" spans="1:7" ht="13.5" thickBot="1">
      <c r="A77" s="157" t="s">
        <v>0</v>
      </c>
      <c r="B77" s="158" t="s">
        <v>40</v>
      </c>
      <c r="C77" s="159"/>
      <c r="D77" s="160"/>
      <c r="E77" s="156"/>
      <c r="F77" s="156"/>
      <c r="G77" s="156"/>
    </row>
    <row r="78" spans="1:7" ht="13.5" thickBot="1">
      <c r="A78" s="161" t="s">
        <v>46</v>
      </c>
      <c r="B78" s="162">
        <v>41991</v>
      </c>
      <c r="C78" s="159"/>
      <c r="D78" s="163"/>
      <c r="E78" s="149"/>
      <c r="F78" s="164" t="s">
        <v>47</v>
      </c>
      <c r="G78" s="165" t="s">
        <v>48</v>
      </c>
    </row>
    <row r="79" spans="1:256" ht="13.5" thickBot="1">
      <c r="A79" s="166" t="s">
        <v>49</v>
      </c>
      <c r="B79" s="167">
        <v>29100</v>
      </c>
      <c r="C79" s="158" t="s">
        <v>50</v>
      </c>
      <c r="D79" s="168">
        <v>27.19</v>
      </c>
      <c r="E79" s="149"/>
      <c r="F79" s="179">
        <v>0.6995192307692307</v>
      </c>
      <c r="G79" s="177">
        <v>7.19</v>
      </c>
      <c r="IU79" s="33">
        <f aca="true" t="shared" si="5" ref="IU79:IU87">D113-$D$117</f>
        <v>6.09</v>
      </c>
      <c r="IV79" s="6" t="b">
        <f aca="true" t="shared" si="6" ref="IV79:IV87">IU79=G113</f>
        <v>1</v>
      </c>
    </row>
    <row r="80" spans="1:256" ht="13.5" thickBot="1">
      <c r="A80" s="166" t="s">
        <v>51</v>
      </c>
      <c r="B80" s="167">
        <v>33300</v>
      </c>
      <c r="C80" s="158" t="s">
        <v>50</v>
      </c>
      <c r="D80" s="168">
        <v>24.68</v>
      </c>
      <c r="E80" s="149"/>
      <c r="F80" s="180">
        <v>0.8004807692307693</v>
      </c>
      <c r="G80" s="168">
        <v>4.68</v>
      </c>
      <c r="IU80" s="33">
        <f t="shared" si="5"/>
        <v>3.9499999999999993</v>
      </c>
      <c r="IV80" s="6" t="b">
        <f t="shared" si="6"/>
        <v>1</v>
      </c>
    </row>
    <row r="81" spans="1:256" ht="13.5" thickBot="1">
      <c r="A81" s="166" t="s">
        <v>51</v>
      </c>
      <c r="B81" s="167">
        <v>37450</v>
      </c>
      <c r="C81" s="158" t="s">
        <v>50</v>
      </c>
      <c r="D81" s="168">
        <v>22.29</v>
      </c>
      <c r="E81" s="149"/>
      <c r="F81" s="180">
        <v>0.9002403846153846</v>
      </c>
      <c r="G81" s="168">
        <v>2.29</v>
      </c>
      <c r="IU81" s="33">
        <f t="shared" si="5"/>
        <v>1.9100000000000001</v>
      </c>
      <c r="IV81" s="6" t="b">
        <f t="shared" si="6"/>
        <v>1</v>
      </c>
    </row>
    <row r="82" spans="1:256" ht="13.5" thickBot="1">
      <c r="A82" s="166" t="s">
        <v>51</v>
      </c>
      <c r="B82" s="167">
        <v>39500</v>
      </c>
      <c r="C82" s="158" t="s">
        <v>50</v>
      </c>
      <c r="D82" s="168">
        <v>21.15</v>
      </c>
      <c r="E82" s="149"/>
      <c r="F82" s="180">
        <v>0.9495192307692307</v>
      </c>
      <c r="G82" s="168">
        <v>1.15</v>
      </c>
      <c r="IU82" s="33">
        <f t="shared" si="5"/>
        <v>0.9499999999999993</v>
      </c>
      <c r="IV82" s="6" t="b">
        <f t="shared" si="6"/>
        <v>0</v>
      </c>
    </row>
    <row r="83" spans="1:256" ht="13.5" thickBot="1">
      <c r="A83" s="166" t="s">
        <v>51</v>
      </c>
      <c r="B83" s="167">
        <v>41600</v>
      </c>
      <c r="C83" s="158" t="s">
        <v>50</v>
      </c>
      <c r="D83" s="168">
        <v>20</v>
      </c>
      <c r="E83" s="149"/>
      <c r="F83" s="180">
        <v>1</v>
      </c>
      <c r="G83" s="168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66" t="s">
        <v>51</v>
      </c>
      <c r="B84" s="167">
        <v>43700</v>
      </c>
      <c r="C84" s="158" t="s">
        <v>50</v>
      </c>
      <c r="D84" s="168">
        <v>18.88</v>
      </c>
      <c r="E84" s="149"/>
      <c r="F84" s="180">
        <v>1.0504807692307692</v>
      </c>
      <c r="G84" s="168">
        <v>-1.12</v>
      </c>
      <c r="IU84" s="33">
        <f t="shared" si="5"/>
        <v>-0.8999999999999986</v>
      </c>
      <c r="IV84" s="6" t="b">
        <f t="shared" si="6"/>
        <v>0</v>
      </c>
    </row>
    <row r="85" spans="1:256" ht="13.5" thickBot="1">
      <c r="A85" s="166" t="s">
        <v>51</v>
      </c>
      <c r="B85" s="167">
        <v>45750</v>
      </c>
      <c r="C85" s="158" t="s">
        <v>50</v>
      </c>
      <c r="D85" s="168">
        <v>17.81</v>
      </c>
      <c r="E85" s="149"/>
      <c r="F85" s="180">
        <v>1.0997596153846154</v>
      </c>
      <c r="G85" s="168">
        <v>-2.19</v>
      </c>
      <c r="I85" s="17"/>
      <c r="IU85" s="33">
        <f t="shared" si="5"/>
        <v>-1.8000000000000007</v>
      </c>
      <c r="IV85" s="6" t="b">
        <f t="shared" si="6"/>
        <v>1</v>
      </c>
    </row>
    <row r="86" spans="1:256" ht="13.5" thickBot="1">
      <c r="A86" s="166" t="s">
        <v>51</v>
      </c>
      <c r="B86" s="167">
        <v>49900</v>
      </c>
      <c r="C86" s="158" t="s">
        <v>50</v>
      </c>
      <c r="D86" s="168">
        <v>15.71</v>
      </c>
      <c r="E86" s="149"/>
      <c r="F86" s="180">
        <v>1.1995192307692308</v>
      </c>
      <c r="G86" s="168">
        <v>-4.29</v>
      </c>
      <c r="IU86" s="33">
        <f t="shared" si="5"/>
        <v>-3.460000000000001</v>
      </c>
      <c r="IV86" s="6" t="b">
        <f t="shared" si="6"/>
        <v>1</v>
      </c>
    </row>
    <row r="87" spans="1:256" ht="13.5" thickBot="1">
      <c r="A87" s="166" t="s">
        <v>52</v>
      </c>
      <c r="B87" s="167">
        <v>54100</v>
      </c>
      <c r="C87" s="158" t="s">
        <v>50</v>
      </c>
      <c r="D87" s="168">
        <v>13.69</v>
      </c>
      <c r="E87" s="149"/>
      <c r="F87" s="181">
        <v>1.3004807692307692</v>
      </c>
      <c r="G87" s="178">
        <v>-6.31</v>
      </c>
      <c r="I87" s="17"/>
      <c r="IU87" s="33">
        <f t="shared" si="5"/>
        <v>-5.02</v>
      </c>
      <c r="IV87" s="6" t="b">
        <f t="shared" si="6"/>
        <v>1</v>
      </c>
    </row>
    <row r="88" spans="1:7" ht="12.75">
      <c r="A88" s="161" t="s">
        <v>53</v>
      </c>
      <c r="B88" s="158">
        <v>41600</v>
      </c>
      <c r="C88" s="159"/>
      <c r="D88" s="169"/>
      <c r="E88" s="149"/>
      <c r="F88" s="156"/>
      <c r="G88" s="170">
        <v>13.5</v>
      </c>
    </row>
    <row r="89" spans="1:7" ht="12.75">
      <c r="A89" s="161" t="s">
        <v>54</v>
      </c>
      <c r="B89" s="171">
        <v>20</v>
      </c>
      <c r="C89" s="159"/>
      <c r="D89" s="169"/>
      <c r="E89" s="149"/>
      <c r="F89" s="156"/>
      <c r="G89" s="156"/>
    </row>
    <row r="90" spans="1:7" ht="12.75">
      <c r="A90" s="161" t="s">
        <v>55</v>
      </c>
      <c r="B90" s="171">
        <v>65</v>
      </c>
      <c r="C90" s="159"/>
      <c r="D90" s="169"/>
      <c r="E90" s="149"/>
      <c r="F90" s="156"/>
      <c r="G90" s="156"/>
    </row>
    <row r="91" spans="1:7" ht="13.5" thickBot="1">
      <c r="A91" s="172" t="s">
        <v>56</v>
      </c>
      <c r="B91" s="173">
        <v>10</v>
      </c>
      <c r="C91" s="174"/>
      <c r="D91" s="175"/>
      <c r="E91" s="149"/>
      <c r="F91" s="156"/>
      <c r="G91" s="156"/>
    </row>
    <row r="92" spans="1:7" ht="13.5" thickBot="1">
      <c r="A92" s="149"/>
      <c r="B92" s="149"/>
      <c r="C92" s="149"/>
      <c r="D92" s="149"/>
      <c r="E92" s="149"/>
      <c r="F92" s="149"/>
      <c r="G92" s="149"/>
    </row>
    <row r="93" spans="1:7" ht="12.75">
      <c r="A93" s="152" t="s">
        <v>45</v>
      </c>
      <c r="B93" s="153">
        <v>41654</v>
      </c>
      <c r="C93" s="154"/>
      <c r="D93" s="155"/>
      <c r="E93" s="156"/>
      <c r="F93" s="156"/>
      <c r="G93" s="156"/>
    </row>
    <row r="94" spans="1:7" ht="13.5" thickBot="1">
      <c r="A94" s="157" t="s">
        <v>0</v>
      </c>
      <c r="B94" s="158" t="s">
        <v>40</v>
      </c>
      <c r="C94" s="159"/>
      <c r="D94" s="160"/>
      <c r="E94" s="156"/>
      <c r="F94" s="156"/>
      <c r="G94" s="156"/>
    </row>
    <row r="95" spans="1:7" ht="13.5" thickBot="1">
      <c r="A95" s="161" t="s">
        <v>46</v>
      </c>
      <c r="B95" s="162">
        <v>42082</v>
      </c>
      <c r="C95" s="159"/>
      <c r="D95" s="163"/>
      <c r="E95" s="149"/>
      <c r="F95" s="164" t="s">
        <v>47</v>
      </c>
      <c r="G95" s="165" t="s">
        <v>48</v>
      </c>
    </row>
    <row r="96" spans="1:256" ht="13.5" thickBot="1">
      <c r="A96" s="166" t="s">
        <v>49</v>
      </c>
      <c r="B96" s="167">
        <v>29650</v>
      </c>
      <c r="C96" s="158" t="s">
        <v>50</v>
      </c>
      <c r="D96" s="168">
        <v>28.58</v>
      </c>
      <c r="E96" s="149"/>
      <c r="F96" s="179">
        <v>0.7001180637544274</v>
      </c>
      <c r="G96" s="177">
        <v>6.58</v>
      </c>
      <c r="IU96" s="33">
        <f aca="true" t="shared" si="7" ref="IU96:IU104">D130-$D$134</f>
        <v>4.09</v>
      </c>
      <c r="IV96" s="6" t="b">
        <f aca="true" t="shared" si="8" ref="IV96:IV104">IU96=G130</f>
        <v>1</v>
      </c>
    </row>
    <row r="97" spans="1:256" ht="13.5" thickBot="1">
      <c r="A97" s="166" t="s">
        <v>51</v>
      </c>
      <c r="B97" s="167">
        <v>33850</v>
      </c>
      <c r="C97" s="158" t="s">
        <v>50</v>
      </c>
      <c r="D97" s="168">
        <v>26.3</v>
      </c>
      <c r="E97" s="149"/>
      <c r="F97" s="180">
        <v>0.7992916174734357</v>
      </c>
      <c r="G97" s="168">
        <v>4.3</v>
      </c>
      <c r="IU97" s="33">
        <f t="shared" si="7"/>
        <v>2.5799999999999983</v>
      </c>
      <c r="IV97" s="6" t="b">
        <f t="shared" si="8"/>
        <v>1</v>
      </c>
    </row>
    <row r="98" spans="1:256" ht="13.5" thickBot="1">
      <c r="A98" s="166" t="s">
        <v>51</v>
      </c>
      <c r="B98" s="167">
        <v>38100</v>
      </c>
      <c r="C98" s="158" t="s">
        <v>50</v>
      </c>
      <c r="D98" s="168">
        <v>24.09</v>
      </c>
      <c r="E98" s="149"/>
      <c r="F98" s="180">
        <v>0.8996458087367178</v>
      </c>
      <c r="G98" s="168">
        <v>2.09</v>
      </c>
      <c r="IU98" s="33">
        <f t="shared" si="7"/>
        <v>1.2100000000000009</v>
      </c>
      <c r="IV98" s="6" t="b">
        <f t="shared" si="8"/>
        <v>1</v>
      </c>
    </row>
    <row r="99" spans="1:256" ht="13.5" thickBot="1">
      <c r="A99" s="166" t="s">
        <v>51</v>
      </c>
      <c r="B99" s="167">
        <v>40200</v>
      </c>
      <c r="C99" s="158" t="s">
        <v>50</v>
      </c>
      <c r="D99" s="168">
        <v>23.05</v>
      </c>
      <c r="E99" s="149"/>
      <c r="F99" s="180">
        <v>0.9492325855962219</v>
      </c>
      <c r="G99" s="168">
        <v>1.05</v>
      </c>
      <c r="IU99" s="33">
        <f t="shared" si="7"/>
        <v>0.5799999999999983</v>
      </c>
      <c r="IV99" s="6" t="b">
        <f t="shared" si="8"/>
        <v>0</v>
      </c>
    </row>
    <row r="100" spans="1:256" ht="13.5" thickBot="1">
      <c r="A100" s="166" t="s">
        <v>51</v>
      </c>
      <c r="B100" s="167">
        <v>42350</v>
      </c>
      <c r="C100" s="158" t="s">
        <v>50</v>
      </c>
      <c r="D100" s="168">
        <v>22</v>
      </c>
      <c r="E100" s="149"/>
      <c r="F100" s="180">
        <v>1</v>
      </c>
      <c r="G100" s="168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66" t="s">
        <v>51</v>
      </c>
      <c r="B101" s="167">
        <v>44450</v>
      </c>
      <c r="C101" s="158" t="s">
        <v>50</v>
      </c>
      <c r="D101" s="168">
        <v>21.01</v>
      </c>
      <c r="E101" s="149"/>
      <c r="F101" s="180">
        <v>1.0495867768595042</v>
      </c>
      <c r="G101" s="168">
        <v>-0.99</v>
      </c>
      <c r="IU101" s="33">
        <f t="shared" si="7"/>
        <v>-0.5300000000000011</v>
      </c>
      <c r="IV101" s="6" t="b">
        <f t="shared" si="8"/>
        <v>0</v>
      </c>
    </row>
    <row r="102" spans="1:256" ht="13.5" thickBot="1">
      <c r="A102" s="166" t="s">
        <v>51</v>
      </c>
      <c r="B102" s="167">
        <v>46550</v>
      </c>
      <c r="C102" s="158" t="s">
        <v>50</v>
      </c>
      <c r="D102" s="168">
        <v>20.04</v>
      </c>
      <c r="E102" s="149"/>
      <c r="F102" s="180">
        <v>1.0991735537190082</v>
      </c>
      <c r="G102" s="168">
        <v>-1.96</v>
      </c>
      <c r="IU102" s="33">
        <f t="shared" si="7"/>
        <v>-1.0399999999999991</v>
      </c>
      <c r="IV102" s="6" t="b">
        <f t="shared" si="8"/>
        <v>1</v>
      </c>
    </row>
    <row r="103" spans="1:256" ht="13.5" thickBot="1">
      <c r="A103" s="166" t="s">
        <v>51</v>
      </c>
      <c r="B103" s="167">
        <v>50800</v>
      </c>
      <c r="C103" s="158" t="s">
        <v>50</v>
      </c>
      <c r="D103" s="168">
        <v>18.16</v>
      </c>
      <c r="E103" s="149"/>
      <c r="F103" s="180">
        <v>1.1995277449822905</v>
      </c>
      <c r="G103" s="168">
        <v>-3.84</v>
      </c>
      <c r="IU103" s="33">
        <f t="shared" si="7"/>
        <v>-1.9200000000000017</v>
      </c>
      <c r="IV103" s="6" t="b">
        <f t="shared" si="8"/>
        <v>1</v>
      </c>
    </row>
    <row r="104" spans="1:256" ht="13.5" thickBot="1">
      <c r="A104" s="166" t="s">
        <v>52</v>
      </c>
      <c r="B104" s="167">
        <v>55050</v>
      </c>
      <c r="C104" s="158" t="s">
        <v>50</v>
      </c>
      <c r="D104" s="168">
        <v>16.39</v>
      </c>
      <c r="E104" s="149"/>
      <c r="F104" s="181">
        <v>1.2998819362455727</v>
      </c>
      <c r="G104" s="178">
        <v>-5.61</v>
      </c>
      <c r="IU104" s="33">
        <f t="shared" si="7"/>
        <v>-2.6400000000000006</v>
      </c>
      <c r="IV104" s="6" t="b">
        <f t="shared" si="8"/>
        <v>1</v>
      </c>
    </row>
    <row r="105" spans="1:7" ht="12.75">
      <c r="A105" s="161" t="s">
        <v>53</v>
      </c>
      <c r="B105" s="158">
        <v>42350</v>
      </c>
      <c r="C105" s="159"/>
      <c r="D105" s="169"/>
      <c r="E105" s="149"/>
      <c r="F105" s="156"/>
      <c r="G105" s="170">
        <v>12.190000000000001</v>
      </c>
    </row>
    <row r="106" spans="1:7" ht="12.75">
      <c r="A106" s="161" t="s">
        <v>54</v>
      </c>
      <c r="B106" s="171">
        <v>22</v>
      </c>
      <c r="C106" s="159"/>
      <c r="D106" s="169"/>
      <c r="E106" s="149"/>
      <c r="F106" s="156"/>
      <c r="G106" s="156"/>
    </row>
    <row r="107" spans="1:7" ht="12.75">
      <c r="A107" s="161" t="s">
        <v>55</v>
      </c>
      <c r="B107" s="171">
        <v>65</v>
      </c>
      <c r="C107" s="159"/>
      <c r="D107" s="169"/>
      <c r="E107" s="149"/>
      <c r="F107" s="156"/>
      <c r="G107" s="156"/>
    </row>
    <row r="108" spans="1:7" ht="13.5" thickBot="1">
      <c r="A108" s="172" t="s">
        <v>56</v>
      </c>
      <c r="B108" s="173">
        <v>10</v>
      </c>
      <c r="C108" s="174"/>
      <c r="D108" s="175"/>
      <c r="E108" s="149"/>
      <c r="F108" s="156"/>
      <c r="G108" s="156"/>
    </row>
    <row r="109" spans="1:7" ht="13.5" thickBot="1">
      <c r="A109" s="149"/>
      <c r="B109" s="149"/>
      <c r="C109" s="149"/>
      <c r="D109" s="149"/>
      <c r="E109" s="149"/>
      <c r="F109" s="149"/>
      <c r="G109" s="149"/>
    </row>
    <row r="110" spans="1:7" ht="12.75">
      <c r="A110" s="152" t="s">
        <v>45</v>
      </c>
      <c r="B110" s="153">
        <v>41654</v>
      </c>
      <c r="C110" s="154"/>
      <c r="D110" s="155"/>
      <c r="E110" s="156"/>
      <c r="F110" s="156"/>
      <c r="G110" s="156"/>
    </row>
    <row r="111" spans="1:7" ht="13.5" thickBot="1">
      <c r="A111" s="157" t="s">
        <v>0</v>
      </c>
      <c r="B111" s="158" t="s">
        <v>40</v>
      </c>
      <c r="C111" s="159"/>
      <c r="D111" s="160"/>
      <c r="E111" s="156"/>
      <c r="F111" s="156"/>
      <c r="G111" s="156"/>
    </row>
    <row r="112" spans="1:7" ht="13.5" thickBot="1">
      <c r="A112" s="161" t="s">
        <v>46</v>
      </c>
      <c r="B112" s="162">
        <v>42173</v>
      </c>
      <c r="C112" s="159"/>
      <c r="D112" s="163"/>
      <c r="E112" s="149"/>
      <c r="F112" s="164" t="s">
        <v>47</v>
      </c>
      <c r="G112" s="165" t="s">
        <v>48</v>
      </c>
    </row>
    <row r="113" spans="1:256" ht="13.5" thickBot="1">
      <c r="A113" s="166" t="s">
        <v>49</v>
      </c>
      <c r="B113" s="167">
        <v>29700</v>
      </c>
      <c r="C113" s="158" t="s">
        <v>50</v>
      </c>
      <c r="D113" s="168">
        <v>28.09</v>
      </c>
      <c r="E113" s="149"/>
      <c r="F113" s="179">
        <v>0.6996466431095406</v>
      </c>
      <c r="G113" s="177">
        <v>6.09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66" t="s">
        <v>51</v>
      </c>
      <c r="B114" s="167">
        <v>33950</v>
      </c>
      <c r="C114" s="158" t="s">
        <v>50</v>
      </c>
      <c r="D114" s="168">
        <v>25.95</v>
      </c>
      <c r="E114" s="149"/>
      <c r="F114" s="180">
        <v>0.7997644287396938</v>
      </c>
      <c r="G114" s="168">
        <v>3.95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66" t="s">
        <v>51</v>
      </c>
      <c r="B115" s="167">
        <v>38200</v>
      </c>
      <c r="C115" s="158" t="s">
        <v>50</v>
      </c>
      <c r="D115" s="168">
        <v>23.91</v>
      </c>
      <c r="E115" s="149"/>
      <c r="F115" s="180">
        <v>0.8998822143698468</v>
      </c>
      <c r="G115" s="168">
        <v>1.91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66" t="s">
        <v>51</v>
      </c>
      <c r="B116" s="167">
        <v>40300</v>
      </c>
      <c r="C116" s="158" t="s">
        <v>50</v>
      </c>
      <c r="D116" s="168">
        <v>22.95</v>
      </c>
      <c r="E116" s="149"/>
      <c r="F116" s="180">
        <v>0.9493521790341578</v>
      </c>
      <c r="G116" s="168">
        <v>0.95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66" t="s">
        <v>51</v>
      </c>
      <c r="B117" s="167">
        <v>42450</v>
      </c>
      <c r="C117" s="158" t="s">
        <v>50</v>
      </c>
      <c r="D117" s="168">
        <v>22</v>
      </c>
      <c r="E117" s="149"/>
      <c r="F117" s="180">
        <v>1</v>
      </c>
      <c r="G117" s="168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66" t="s">
        <v>51</v>
      </c>
      <c r="B118" s="167">
        <v>44550</v>
      </c>
      <c r="C118" s="158" t="s">
        <v>50</v>
      </c>
      <c r="D118" s="168">
        <v>21.1</v>
      </c>
      <c r="E118" s="149"/>
      <c r="F118" s="180">
        <v>1.0494699646643109</v>
      </c>
      <c r="G118" s="168">
        <v>-0.9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66" t="s">
        <v>51</v>
      </c>
      <c r="B119" s="167">
        <v>46700</v>
      </c>
      <c r="C119" s="158" t="s">
        <v>50</v>
      </c>
      <c r="D119" s="168">
        <v>20.2</v>
      </c>
      <c r="E119" s="149"/>
      <c r="F119" s="180">
        <v>1.1001177856301532</v>
      </c>
      <c r="G119" s="168">
        <v>-1.8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66" t="s">
        <v>51</v>
      </c>
      <c r="B120" s="167">
        <v>50900</v>
      </c>
      <c r="C120" s="158" t="s">
        <v>50</v>
      </c>
      <c r="D120" s="168">
        <v>18.54</v>
      </c>
      <c r="E120" s="149"/>
      <c r="F120" s="180">
        <v>1.1990577149587751</v>
      </c>
      <c r="G120" s="168">
        <v>-3.46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66" t="s">
        <v>52</v>
      </c>
      <c r="B121" s="167">
        <v>55150</v>
      </c>
      <c r="C121" s="158" t="s">
        <v>50</v>
      </c>
      <c r="D121" s="168">
        <v>16.98</v>
      </c>
      <c r="E121" s="149"/>
      <c r="F121" s="181">
        <v>1.299175500588928</v>
      </c>
      <c r="G121" s="178">
        <v>-5.02</v>
      </c>
      <c r="IU121" s="33" t="e">
        <f>#REF!-#REF!</f>
        <v>#REF!</v>
      </c>
      <c r="IV121" s="6" t="e">
        <f>IU121=#REF!</f>
        <v>#REF!</v>
      </c>
    </row>
    <row r="122" spans="1:7" ht="12.75">
      <c r="A122" s="161" t="s">
        <v>53</v>
      </c>
      <c r="B122" s="158">
        <v>42450</v>
      </c>
      <c r="C122" s="159"/>
      <c r="D122" s="169"/>
      <c r="E122" s="149"/>
      <c r="F122" s="156"/>
      <c r="G122" s="170">
        <v>11.11</v>
      </c>
    </row>
    <row r="123" spans="1:7" ht="12.75">
      <c r="A123" s="161" t="s">
        <v>54</v>
      </c>
      <c r="B123" s="171">
        <v>22</v>
      </c>
      <c r="C123" s="159"/>
      <c r="D123" s="169"/>
      <c r="E123" s="149"/>
      <c r="F123" s="156"/>
      <c r="G123" s="156"/>
    </row>
    <row r="124" spans="1:7" ht="12.75">
      <c r="A124" s="161" t="s">
        <v>55</v>
      </c>
      <c r="B124" s="171">
        <v>65</v>
      </c>
      <c r="C124" s="159"/>
      <c r="D124" s="169"/>
      <c r="E124" s="149"/>
      <c r="F124" s="156"/>
      <c r="G124" s="156"/>
    </row>
    <row r="125" spans="1:7" ht="13.5" thickBot="1">
      <c r="A125" s="172" t="s">
        <v>56</v>
      </c>
      <c r="B125" s="173">
        <v>10</v>
      </c>
      <c r="C125" s="174"/>
      <c r="D125" s="175"/>
      <c r="E125" s="149"/>
      <c r="F125" s="156"/>
      <c r="G125" s="156"/>
    </row>
    <row r="126" spans="1:7" ht="13.5" thickBot="1">
      <c r="A126" s="149"/>
      <c r="B126" s="149"/>
      <c r="C126" s="149"/>
      <c r="D126" s="149"/>
      <c r="E126" s="149"/>
      <c r="F126" s="149"/>
      <c r="G126" s="149"/>
    </row>
    <row r="127" spans="1:7" ht="12.75">
      <c r="A127" s="152" t="s">
        <v>45</v>
      </c>
      <c r="B127" s="153">
        <v>41654</v>
      </c>
      <c r="C127" s="154"/>
      <c r="D127" s="155"/>
      <c r="E127" s="156"/>
      <c r="F127" s="156"/>
      <c r="G127" s="156"/>
    </row>
    <row r="128" spans="1:7" ht="13.5" thickBot="1">
      <c r="A128" s="157" t="s">
        <v>0</v>
      </c>
      <c r="B128" s="158" t="s">
        <v>40</v>
      </c>
      <c r="C128" s="159"/>
      <c r="D128" s="160"/>
      <c r="E128" s="156"/>
      <c r="F128" s="156"/>
      <c r="G128" s="156"/>
    </row>
    <row r="129" spans="1:7" ht="13.5" thickBot="1">
      <c r="A129" s="161" t="s">
        <v>46</v>
      </c>
      <c r="B129" s="162">
        <v>42719</v>
      </c>
      <c r="C129" s="159"/>
      <c r="D129" s="163"/>
      <c r="E129" s="149"/>
      <c r="F129" s="164" t="s">
        <v>47</v>
      </c>
      <c r="G129" s="165" t="s">
        <v>48</v>
      </c>
    </row>
    <row r="130" spans="1:256" ht="13.5" thickBot="1">
      <c r="A130" s="166" t="s">
        <v>49</v>
      </c>
      <c r="B130" s="167">
        <v>31400</v>
      </c>
      <c r="C130" s="158" t="s">
        <v>50</v>
      </c>
      <c r="D130" s="168">
        <v>26.34</v>
      </c>
      <c r="E130" s="149"/>
      <c r="F130" s="179">
        <v>0.7001114827201784</v>
      </c>
      <c r="G130" s="177">
        <v>4.09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66" t="s">
        <v>51</v>
      </c>
      <c r="B131" s="167">
        <v>35850</v>
      </c>
      <c r="C131" s="158" t="s">
        <v>50</v>
      </c>
      <c r="D131" s="168">
        <v>24.83</v>
      </c>
      <c r="E131" s="149"/>
      <c r="F131" s="180">
        <v>0.7993311036789298</v>
      </c>
      <c r="G131" s="168">
        <v>2.58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66" t="s">
        <v>51</v>
      </c>
      <c r="B132" s="167">
        <v>40350</v>
      </c>
      <c r="C132" s="158" t="s">
        <v>50</v>
      </c>
      <c r="D132" s="168">
        <v>23.46</v>
      </c>
      <c r="E132" s="149"/>
      <c r="F132" s="180">
        <v>0.8996655518394648</v>
      </c>
      <c r="G132" s="168">
        <v>1.21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66" t="s">
        <v>51</v>
      </c>
      <c r="B133" s="167">
        <v>42600</v>
      </c>
      <c r="C133" s="158" t="s">
        <v>50</v>
      </c>
      <c r="D133" s="168">
        <v>22.83</v>
      </c>
      <c r="E133" s="149"/>
      <c r="F133" s="180">
        <v>0.9498327759197325</v>
      </c>
      <c r="G133" s="168">
        <v>0.58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66" t="s">
        <v>51</v>
      </c>
      <c r="B134" s="167">
        <v>44850</v>
      </c>
      <c r="C134" s="158" t="s">
        <v>50</v>
      </c>
      <c r="D134" s="168">
        <v>22.25</v>
      </c>
      <c r="E134" s="149"/>
      <c r="F134" s="180">
        <v>1</v>
      </c>
      <c r="G134" s="168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66" t="s">
        <v>51</v>
      </c>
      <c r="B135" s="167">
        <v>47050</v>
      </c>
      <c r="C135" s="158" t="s">
        <v>50</v>
      </c>
      <c r="D135" s="168">
        <v>21.72</v>
      </c>
      <c r="E135" s="149"/>
      <c r="F135" s="180">
        <v>1.0490523968784837</v>
      </c>
      <c r="G135" s="168">
        <v>-0.53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66" t="s">
        <v>51</v>
      </c>
      <c r="B136" s="167">
        <v>49300</v>
      </c>
      <c r="C136" s="158" t="s">
        <v>50</v>
      </c>
      <c r="D136" s="168">
        <v>21.21</v>
      </c>
      <c r="E136" s="149"/>
      <c r="F136" s="180">
        <v>1.0992196209587515</v>
      </c>
      <c r="G136" s="168">
        <v>-1.04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66" t="s">
        <v>51</v>
      </c>
      <c r="B137" s="167">
        <v>53800</v>
      </c>
      <c r="C137" s="158" t="s">
        <v>50</v>
      </c>
      <c r="D137" s="168">
        <v>20.33</v>
      </c>
      <c r="E137" s="149"/>
      <c r="F137" s="180">
        <v>1.1995540691192865</v>
      </c>
      <c r="G137" s="168">
        <v>-1.92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66" t="s">
        <v>52</v>
      </c>
      <c r="B138" s="167">
        <v>58250</v>
      </c>
      <c r="C138" s="158" t="s">
        <v>50</v>
      </c>
      <c r="D138" s="168">
        <v>19.61</v>
      </c>
      <c r="E138" s="149"/>
      <c r="F138" s="181">
        <v>1.298773690078038</v>
      </c>
      <c r="G138" s="178">
        <v>-2.64</v>
      </c>
      <c r="IU138" s="33" t="e">
        <f>#REF!-#REF!</f>
        <v>#REF!</v>
      </c>
      <c r="IV138" s="6" t="e">
        <f>IU138=#REF!</f>
        <v>#REF!</v>
      </c>
    </row>
    <row r="139" spans="1:7" ht="12.75">
      <c r="A139" s="161" t="s">
        <v>53</v>
      </c>
      <c r="B139" s="158">
        <v>44850</v>
      </c>
      <c r="C139" s="159"/>
      <c r="D139" s="169"/>
      <c r="E139" s="149"/>
      <c r="F139" s="156"/>
      <c r="G139" s="170">
        <v>6.73</v>
      </c>
    </row>
    <row r="140" spans="1:7" ht="12.75">
      <c r="A140" s="161" t="s">
        <v>54</v>
      </c>
      <c r="B140" s="171">
        <v>22.25</v>
      </c>
      <c r="C140" s="159"/>
      <c r="D140" s="169"/>
      <c r="E140" s="149"/>
      <c r="F140" s="156"/>
      <c r="G140" s="156"/>
    </row>
    <row r="141" spans="1:7" ht="12.75">
      <c r="A141" s="161" t="s">
        <v>55</v>
      </c>
      <c r="B141" s="171">
        <v>65</v>
      </c>
      <c r="C141" s="159"/>
      <c r="D141" s="169"/>
      <c r="E141" s="149"/>
      <c r="F141" s="156"/>
      <c r="G141" s="156"/>
    </row>
    <row r="142" spans="1:7" ht="17.25" customHeight="1" thickBot="1">
      <c r="A142" s="172" t="s">
        <v>56</v>
      </c>
      <c r="B142" s="173">
        <v>10</v>
      </c>
      <c r="C142" s="174"/>
      <c r="D142" s="175"/>
      <c r="E142" s="149"/>
      <c r="F142" s="156"/>
      <c r="G142" s="156"/>
    </row>
    <row r="143" spans="1:7" ht="13.5" thickBot="1">
      <c r="A143" s="149"/>
      <c r="B143" s="149"/>
      <c r="C143" s="149"/>
      <c r="D143" s="149"/>
      <c r="E143" s="149"/>
      <c r="F143" s="149"/>
      <c r="G143" s="149"/>
    </row>
    <row r="144" spans="1:7" ht="12.75">
      <c r="A144" s="152" t="s">
        <v>45</v>
      </c>
      <c r="B144" s="153">
        <v>41654</v>
      </c>
      <c r="C144" s="154"/>
      <c r="D144" s="155"/>
      <c r="E144" s="156"/>
      <c r="F144" s="156"/>
      <c r="G144" s="156"/>
    </row>
    <row r="145" spans="1:7" ht="13.5" thickBot="1">
      <c r="A145" s="157" t="s">
        <v>0</v>
      </c>
      <c r="B145" s="158" t="s">
        <v>40</v>
      </c>
      <c r="C145" s="159"/>
      <c r="D145" s="160"/>
      <c r="E145" s="156"/>
      <c r="F145" s="156"/>
      <c r="G145" s="156"/>
    </row>
    <row r="146" spans="1:256" ht="13.5" thickBot="1">
      <c r="A146" s="161" t="s">
        <v>46</v>
      </c>
      <c r="B146" s="162">
        <v>43090</v>
      </c>
      <c r="C146" s="159"/>
      <c r="D146" s="163"/>
      <c r="E146" s="149"/>
      <c r="F146" s="164" t="s">
        <v>47</v>
      </c>
      <c r="G146" s="165" t="s">
        <v>48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66" t="s">
        <v>49</v>
      </c>
      <c r="B147" s="167">
        <v>32050</v>
      </c>
      <c r="C147" s="158" t="s">
        <v>50</v>
      </c>
      <c r="D147" s="168">
        <v>27.43</v>
      </c>
      <c r="E147" s="149"/>
      <c r="F147" s="179">
        <v>0.6997816593886463</v>
      </c>
      <c r="G147" s="177">
        <v>3.18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66" t="s">
        <v>51</v>
      </c>
      <c r="B148" s="167">
        <v>36650</v>
      </c>
      <c r="C148" s="158" t="s">
        <v>50</v>
      </c>
      <c r="D148" s="168">
        <v>26.18</v>
      </c>
      <c r="E148" s="149"/>
      <c r="F148" s="180">
        <v>0.8002183406113537</v>
      </c>
      <c r="G148" s="168">
        <v>1.93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66" t="s">
        <v>51</v>
      </c>
      <c r="B149" s="167">
        <v>41200</v>
      </c>
      <c r="C149" s="158" t="s">
        <v>50</v>
      </c>
      <c r="D149" s="168">
        <v>25.13</v>
      </c>
      <c r="E149" s="149"/>
      <c r="F149" s="180">
        <v>0.8995633187772926</v>
      </c>
      <c r="G149" s="168">
        <v>0.88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66" t="s">
        <v>51</v>
      </c>
      <c r="B150" s="167">
        <v>43500</v>
      </c>
      <c r="C150" s="158" t="s">
        <v>50</v>
      </c>
      <c r="D150" s="168">
        <v>24.67</v>
      </c>
      <c r="E150" s="149"/>
      <c r="F150" s="180">
        <v>0.9497816593886463</v>
      </c>
      <c r="G150" s="168">
        <v>0.42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66" t="s">
        <v>51</v>
      </c>
      <c r="B151" s="167">
        <v>45800</v>
      </c>
      <c r="C151" s="158" t="s">
        <v>50</v>
      </c>
      <c r="D151" s="168">
        <v>24.25</v>
      </c>
      <c r="E151" s="149"/>
      <c r="F151" s="180">
        <v>1</v>
      </c>
      <c r="G151" s="168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66" t="s">
        <v>51</v>
      </c>
      <c r="B152" s="167">
        <v>48100</v>
      </c>
      <c r="C152" s="158" t="s">
        <v>50</v>
      </c>
      <c r="D152" s="168">
        <v>23.88</v>
      </c>
      <c r="E152" s="149"/>
      <c r="F152" s="180">
        <v>1.0502183406113537</v>
      </c>
      <c r="G152" s="168">
        <v>-0.37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66" t="s">
        <v>51</v>
      </c>
      <c r="B153" s="167">
        <v>50400</v>
      </c>
      <c r="C153" s="158" t="s">
        <v>50</v>
      </c>
      <c r="D153" s="168">
        <v>23.55</v>
      </c>
      <c r="E153" s="149"/>
      <c r="F153" s="180">
        <v>1.1004366812227073</v>
      </c>
      <c r="G153" s="168">
        <v>-0.7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66" t="s">
        <v>51</v>
      </c>
      <c r="B154" s="167">
        <v>54950</v>
      </c>
      <c r="C154" s="158" t="s">
        <v>50</v>
      </c>
      <c r="D154" s="168">
        <v>23.05</v>
      </c>
      <c r="E154" s="149"/>
      <c r="F154" s="180">
        <v>1.1997816593886463</v>
      </c>
      <c r="G154" s="168">
        <v>-1.2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66" t="s">
        <v>52</v>
      </c>
      <c r="B155" s="167">
        <v>59550</v>
      </c>
      <c r="C155" s="158" t="s">
        <v>50</v>
      </c>
      <c r="D155" s="168">
        <v>22.72</v>
      </c>
      <c r="E155" s="149"/>
      <c r="F155" s="181">
        <v>1.3002183406113537</v>
      </c>
      <c r="G155" s="178">
        <v>-1.53</v>
      </c>
    </row>
    <row r="156" spans="1:7" ht="12.75">
      <c r="A156" s="161" t="s">
        <v>53</v>
      </c>
      <c r="B156" s="158">
        <v>45800</v>
      </c>
      <c r="C156" s="159"/>
      <c r="D156" s="169"/>
      <c r="E156" s="149"/>
      <c r="F156" s="156"/>
      <c r="G156" s="170">
        <v>4.71</v>
      </c>
    </row>
    <row r="157" spans="1:7" ht="12.75">
      <c r="A157" s="161" t="s">
        <v>54</v>
      </c>
      <c r="B157" s="171">
        <v>24.25</v>
      </c>
      <c r="C157" s="159"/>
      <c r="D157" s="169"/>
      <c r="E157" s="149"/>
      <c r="F157" s="156"/>
      <c r="G157" s="156"/>
    </row>
    <row r="158" spans="1:7" ht="12.75">
      <c r="A158" s="161" t="s">
        <v>55</v>
      </c>
      <c r="B158" s="171">
        <v>65</v>
      </c>
      <c r="C158" s="159"/>
      <c r="D158" s="169"/>
      <c r="E158" s="149"/>
      <c r="F158" s="156"/>
      <c r="G158" s="156"/>
    </row>
    <row r="159" spans="1:7" ht="13.5" thickBot="1">
      <c r="A159" s="172" t="s">
        <v>56</v>
      </c>
      <c r="B159" s="173">
        <v>10</v>
      </c>
      <c r="C159" s="174"/>
      <c r="D159" s="175"/>
      <c r="E159" s="149"/>
      <c r="F159" s="156"/>
      <c r="G159" s="15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85" t="s">
        <v>45</v>
      </c>
      <c r="B161" s="186">
        <v>41654</v>
      </c>
      <c r="C161" s="187"/>
      <c r="D161" s="188"/>
      <c r="E161" s="189"/>
      <c r="F161" s="189"/>
      <c r="G161" s="189"/>
    </row>
    <row r="162" spans="1:7" ht="13.5" thickBot="1">
      <c r="A162" s="190" t="s">
        <v>0</v>
      </c>
      <c r="B162" s="191" t="s">
        <v>30</v>
      </c>
      <c r="C162" s="192"/>
      <c r="D162" s="193"/>
      <c r="E162" s="189"/>
      <c r="F162" s="189"/>
      <c r="G162" s="189"/>
    </row>
    <row r="163" spans="1:256" ht="13.5" thickBot="1">
      <c r="A163" s="194" t="s">
        <v>46</v>
      </c>
      <c r="B163" s="195">
        <v>41718</v>
      </c>
      <c r="C163" s="192"/>
      <c r="D163" s="196"/>
      <c r="E163" s="182"/>
      <c r="F163" s="197" t="s">
        <v>47</v>
      </c>
      <c r="G163" s="198" t="s">
        <v>48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99" t="s">
        <v>49</v>
      </c>
      <c r="B164" s="200">
        <v>6250</v>
      </c>
      <c r="C164" s="191" t="s">
        <v>50</v>
      </c>
      <c r="D164" s="201">
        <v>28.35</v>
      </c>
      <c r="E164" s="182"/>
      <c r="F164" s="211">
        <v>0.6983240223463687</v>
      </c>
      <c r="G164" s="210">
        <v>10.85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99" t="s">
        <v>51</v>
      </c>
      <c r="B165" s="200">
        <v>7150</v>
      </c>
      <c r="C165" s="191" t="s">
        <v>50</v>
      </c>
      <c r="D165" s="201">
        <v>24.68</v>
      </c>
      <c r="E165" s="182"/>
      <c r="F165" s="212">
        <v>0.7988826815642458</v>
      </c>
      <c r="G165" s="210">
        <v>7.18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99" t="s">
        <v>51</v>
      </c>
      <c r="B166" s="200">
        <v>8050</v>
      </c>
      <c r="C166" s="191" t="s">
        <v>50</v>
      </c>
      <c r="D166" s="201">
        <v>21.07</v>
      </c>
      <c r="E166" s="182"/>
      <c r="F166" s="212">
        <v>0.8994413407821229</v>
      </c>
      <c r="G166" s="210">
        <v>3.57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99" t="s">
        <v>51</v>
      </c>
      <c r="B167" s="200">
        <v>8500</v>
      </c>
      <c r="C167" s="191" t="s">
        <v>50</v>
      </c>
      <c r="D167" s="201">
        <v>19.28</v>
      </c>
      <c r="E167" s="182"/>
      <c r="F167" s="212">
        <v>0.9497206703910615</v>
      </c>
      <c r="G167" s="210">
        <v>1.78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99" t="s">
        <v>51</v>
      </c>
      <c r="B168" s="200">
        <v>8950</v>
      </c>
      <c r="C168" s="191" t="s">
        <v>50</v>
      </c>
      <c r="D168" s="201">
        <v>17.5</v>
      </c>
      <c r="E168" s="182"/>
      <c r="F168" s="212">
        <v>1</v>
      </c>
      <c r="G168" s="210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99" t="s">
        <v>51</v>
      </c>
      <c r="B169" s="200">
        <v>9400</v>
      </c>
      <c r="C169" s="191" t="s">
        <v>50</v>
      </c>
      <c r="D169" s="201">
        <v>15.73</v>
      </c>
      <c r="E169" s="182"/>
      <c r="F169" s="212">
        <v>1.0502793296089385</v>
      </c>
      <c r="G169" s="210">
        <v>-1.77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99" t="s">
        <v>51</v>
      </c>
      <c r="B170" s="200">
        <v>9850</v>
      </c>
      <c r="C170" s="191" t="s">
        <v>50</v>
      </c>
      <c r="D170" s="201">
        <v>13.98</v>
      </c>
      <c r="E170" s="182"/>
      <c r="F170" s="212">
        <v>1.100558659217877</v>
      </c>
      <c r="G170" s="210">
        <v>-3.52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99" t="s">
        <v>51</v>
      </c>
      <c r="B171" s="200">
        <v>10750</v>
      </c>
      <c r="C171" s="191" t="s">
        <v>50</v>
      </c>
      <c r="D171" s="201">
        <v>10.51</v>
      </c>
      <c r="E171" s="182"/>
      <c r="F171" s="212">
        <v>1.2011173184357542</v>
      </c>
      <c r="G171" s="210">
        <v>-6.99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99" t="s">
        <v>52</v>
      </c>
      <c r="B172" s="200">
        <v>11650</v>
      </c>
      <c r="C172" s="191" t="s">
        <v>50</v>
      </c>
      <c r="D172" s="201">
        <v>7.09</v>
      </c>
      <c r="E172" s="182"/>
      <c r="F172" s="213">
        <v>1.3016759776536313</v>
      </c>
      <c r="G172" s="210">
        <v>-10.41</v>
      </c>
    </row>
    <row r="173" spans="1:7" ht="12.75">
      <c r="A173" s="194" t="s">
        <v>53</v>
      </c>
      <c r="B173" s="191">
        <v>8950</v>
      </c>
      <c r="C173" s="192"/>
      <c r="D173" s="202"/>
      <c r="E173" s="182"/>
      <c r="F173" s="189"/>
      <c r="G173" s="203">
        <v>21.259999999999998</v>
      </c>
    </row>
    <row r="174" spans="1:7" ht="12.75">
      <c r="A174" s="194" t="s">
        <v>54</v>
      </c>
      <c r="B174" s="204">
        <v>17.5</v>
      </c>
      <c r="C174" s="192"/>
      <c r="D174" s="202"/>
      <c r="E174" s="182"/>
      <c r="F174" s="189"/>
      <c r="G174" s="189"/>
    </row>
    <row r="175" spans="1:7" ht="12.75">
      <c r="A175" s="194" t="s">
        <v>55</v>
      </c>
      <c r="B175" s="204">
        <v>65</v>
      </c>
      <c r="C175" s="192"/>
      <c r="D175" s="202"/>
      <c r="E175" s="182"/>
      <c r="F175" s="189"/>
      <c r="G175" s="189"/>
    </row>
    <row r="176" spans="1:7" ht="13.5" thickBot="1">
      <c r="A176" s="205" t="s">
        <v>56</v>
      </c>
      <c r="B176" s="206">
        <v>10</v>
      </c>
      <c r="C176" s="207"/>
      <c r="D176" s="208"/>
      <c r="E176" s="182"/>
      <c r="F176" s="189"/>
      <c r="G176" s="189"/>
    </row>
    <row r="177" spans="1:7" ht="13.5" thickBot="1">
      <c r="A177" s="183"/>
      <c r="B177" s="209"/>
      <c r="C177" s="183"/>
      <c r="D177" s="184"/>
      <c r="E177" s="189"/>
      <c r="F177" s="189"/>
      <c r="G177" s="189"/>
    </row>
    <row r="178" spans="1:7" ht="12.75">
      <c r="A178" s="185" t="s">
        <v>45</v>
      </c>
      <c r="B178" s="186">
        <v>41654</v>
      </c>
      <c r="C178" s="187"/>
      <c r="D178" s="188"/>
      <c r="E178" s="189"/>
      <c r="F178" s="189"/>
      <c r="G178" s="189"/>
    </row>
    <row r="179" spans="1:7" ht="13.5" thickBot="1">
      <c r="A179" s="190" t="s">
        <v>0</v>
      </c>
      <c r="B179" s="191" t="s">
        <v>30</v>
      </c>
      <c r="C179" s="192"/>
      <c r="D179" s="193"/>
      <c r="E179" s="189"/>
      <c r="F179" s="189"/>
      <c r="G179" s="189"/>
    </row>
    <row r="180" spans="1:7" ht="13.5" thickBot="1">
      <c r="A180" s="194" t="s">
        <v>46</v>
      </c>
      <c r="B180" s="195">
        <v>41809</v>
      </c>
      <c r="C180" s="192"/>
      <c r="D180" s="196"/>
      <c r="E180" s="182"/>
      <c r="F180" s="197" t="s">
        <v>47</v>
      </c>
      <c r="G180" s="198" t="s">
        <v>48</v>
      </c>
    </row>
    <row r="181" spans="1:7" ht="13.5" thickBot="1">
      <c r="A181" s="199" t="s">
        <v>49</v>
      </c>
      <c r="B181" s="200">
        <v>6300</v>
      </c>
      <c r="C181" s="191" t="s">
        <v>50</v>
      </c>
      <c r="D181" s="201">
        <v>27.28</v>
      </c>
      <c r="E181" s="182"/>
      <c r="F181" s="211">
        <v>0.7</v>
      </c>
      <c r="G181" s="210">
        <v>8.78</v>
      </c>
    </row>
    <row r="182" spans="1:7" ht="13.5" thickBot="1">
      <c r="A182" s="199" t="s">
        <v>51</v>
      </c>
      <c r="B182" s="200">
        <v>7200</v>
      </c>
      <c r="C182" s="191" t="s">
        <v>50</v>
      </c>
      <c r="D182" s="201">
        <v>24.28</v>
      </c>
      <c r="E182" s="182"/>
      <c r="F182" s="212">
        <v>0.8</v>
      </c>
      <c r="G182" s="210">
        <v>5.78</v>
      </c>
    </row>
    <row r="183" spans="1:7" ht="13.5" thickBot="1">
      <c r="A183" s="199" t="s">
        <v>51</v>
      </c>
      <c r="B183" s="200">
        <v>8100</v>
      </c>
      <c r="C183" s="191" t="s">
        <v>50</v>
      </c>
      <c r="D183" s="201">
        <v>21.36</v>
      </c>
      <c r="E183" s="182"/>
      <c r="F183" s="212">
        <v>0.9</v>
      </c>
      <c r="G183" s="210">
        <v>2.86</v>
      </c>
    </row>
    <row r="184" spans="1:7" ht="13.5" thickBot="1">
      <c r="A184" s="199" t="s">
        <v>51</v>
      </c>
      <c r="B184" s="200">
        <v>8550</v>
      </c>
      <c r="C184" s="191" t="s">
        <v>50</v>
      </c>
      <c r="D184" s="201">
        <v>19.92</v>
      </c>
      <c r="E184" s="182"/>
      <c r="F184" s="212">
        <v>0.95</v>
      </c>
      <c r="G184" s="210">
        <v>1.42</v>
      </c>
    </row>
    <row r="185" spans="1:7" ht="13.5" thickBot="1">
      <c r="A185" s="199" t="s">
        <v>51</v>
      </c>
      <c r="B185" s="200">
        <v>9000</v>
      </c>
      <c r="C185" s="191" t="s">
        <v>50</v>
      </c>
      <c r="D185" s="201">
        <v>18.5</v>
      </c>
      <c r="E185" s="182"/>
      <c r="F185" s="212">
        <v>1</v>
      </c>
      <c r="G185" s="210">
        <v>0</v>
      </c>
    </row>
    <row r="186" spans="1:7" ht="13.5" thickBot="1">
      <c r="A186" s="199" t="s">
        <v>51</v>
      </c>
      <c r="B186" s="200">
        <v>9450</v>
      </c>
      <c r="C186" s="191" t="s">
        <v>50</v>
      </c>
      <c r="D186" s="201">
        <v>17.1</v>
      </c>
      <c r="E186" s="182"/>
      <c r="F186" s="212">
        <v>1.05</v>
      </c>
      <c r="G186" s="210">
        <v>-1.4</v>
      </c>
    </row>
    <row r="187" spans="1:7" ht="13.5" thickBot="1">
      <c r="A187" s="199" t="s">
        <v>51</v>
      </c>
      <c r="B187" s="200">
        <v>9850</v>
      </c>
      <c r="C187" s="191" t="s">
        <v>50</v>
      </c>
      <c r="D187" s="201">
        <v>15.87</v>
      </c>
      <c r="E187" s="182"/>
      <c r="F187" s="212">
        <v>1.0944444444444446</v>
      </c>
      <c r="G187" s="210">
        <v>-2.63</v>
      </c>
    </row>
    <row r="188" spans="1:7" ht="13.5" thickBot="1">
      <c r="A188" s="199" t="s">
        <v>51</v>
      </c>
      <c r="B188" s="200">
        <v>10750</v>
      </c>
      <c r="C188" s="191" t="s">
        <v>50</v>
      </c>
      <c r="D188" s="201">
        <v>13.15</v>
      </c>
      <c r="E188" s="182"/>
      <c r="F188" s="212">
        <v>1.1944444444444444</v>
      </c>
      <c r="G188" s="210">
        <v>-5.35</v>
      </c>
    </row>
    <row r="189" spans="1:7" ht="13.5" thickBot="1">
      <c r="A189" s="199" t="s">
        <v>52</v>
      </c>
      <c r="B189" s="200">
        <v>11650</v>
      </c>
      <c r="C189" s="191" t="s">
        <v>50</v>
      </c>
      <c r="D189" s="201">
        <v>10.5</v>
      </c>
      <c r="E189" s="182"/>
      <c r="F189" s="213">
        <v>1.2944444444444445</v>
      </c>
      <c r="G189" s="210">
        <v>-8</v>
      </c>
    </row>
    <row r="190" spans="1:7" ht="12.75">
      <c r="A190" s="194" t="s">
        <v>53</v>
      </c>
      <c r="B190" s="191">
        <v>9000</v>
      </c>
      <c r="C190" s="192"/>
      <c r="D190" s="202"/>
      <c r="E190" s="182"/>
      <c r="F190" s="189"/>
      <c r="G190" s="203">
        <v>16.78</v>
      </c>
    </row>
    <row r="191" spans="1:7" ht="12.75">
      <c r="A191" s="194" t="s">
        <v>54</v>
      </c>
      <c r="B191" s="204">
        <v>18.5</v>
      </c>
      <c r="C191" s="192"/>
      <c r="D191" s="202"/>
      <c r="E191" s="182"/>
      <c r="F191" s="189"/>
      <c r="G191" s="189"/>
    </row>
    <row r="192" spans="1:7" ht="12.75">
      <c r="A192" s="194" t="s">
        <v>55</v>
      </c>
      <c r="B192" s="204">
        <v>65</v>
      </c>
      <c r="C192" s="192"/>
      <c r="D192" s="202"/>
      <c r="E192" s="182"/>
      <c r="F192" s="189"/>
      <c r="G192" s="189"/>
    </row>
    <row r="193" spans="1:7" ht="13.5" thickBot="1">
      <c r="A193" s="205" t="s">
        <v>56</v>
      </c>
      <c r="B193" s="206">
        <v>10</v>
      </c>
      <c r="C193" s="207"/>
      <c r="D193" s="208"/>
      <c r="E193" s="182"/>
      <c r="F193" s="189"/>
      <c r="G193" s="189"/>
    </row>
    <row r="194" spans="1:7" ht="13.5" thickBot="1">
      <c r="A194" s="183"/>
      <c r="B194" s="209"/>
      <c r="C194" s="183"/>
      <c r="D194" s="184"/>
      <c r="E194" s="189"/>
      <c r="F194" s="189"/>
      <c r="G194" s="189"/>
    </row>
    <row r="195" spans="1:7" ht="12.75">
      <c r="A195" s="185" t="s">
        <v>45</v>
      </c>
      <c r="B195" s="186">
        <v>41654</v>
      </c>
      <c r="C195" s="187"/>
      <c r="D195" s="188"/>
      <c r="E195" s="189"/>
      <c r="F195" s="189"/>
      <c r="G195" s="189"/>
    </row>
    <row r="196" spans="1:7" ht="13.5" thickBot="1">
      <c r="A196" s="190" t="s">
        <v>0</v>
      </c>
      <c r="B196" s="191" t="s">
        <v>30</v>
      </c>
      <c r="C196" s="192"/>
      <c r="D196" s="193"/>
      <c r="E196" s="189"/>
      <c r="F196" s="189"/>
      <c r="G196" s="189"/>
    </row>
    <row r="197" spans="1:7" ht="13.5" thickBot="1">
      <c r="A197" s="194" t="s">
        <v>46</v>
      </c>
      <c r="B197" s="195">
        <v>41900</v>
      </c>
      <c r="C197" s="192"/>
      <c r="D197" s="196"/>
      <c r="E197" s="182"/>
      <c r="F197" s="197" t="s">
        <v>47</v>
      </c>
      <c r="G197" s="198" t="s">
        <v>48</v>
      </c>
    </row>
    <row r="198" spans="1:7" ht="13.5" thickBot="1">
      <c r="A198" s="199" t="s">
        <v>49</v>
      </c>
      <c r="B198" s="200">
        <v>6300</v>
      </c>
      <c r="C198" s="191" t="s">
        <v>50</v>
      </c>
      <c r="D198" s="201">
        <v>27.19</v>
      </c>
      <c r="E198" s="182"/>
      <c r="F198" s="211">
        <v>0.7</v>
      </c>
      <c r="G198" s="210">
        <v>7.69</v>
      </c>
    </row>
    <row r="199" spans="1:7" ht="13.5" thickBot="1">
      <c r="A199" s="199" t="s">
        <v>51</v>
      </c>
      <c r="B199" s="200">
        <v>7200</v>
      </c>
      <c r="C199" s="191" t="s">
        <v>50</v>
      </c>
      <c r="D199" s="201">
        <v>24.54</v>
      </c>
      <c r="E199" s="182"/>
      <c r="F199" s="212">
        <v>0.8</v>
      </c>
      <c r="G199" s="210">
        <v>5.04</v>
      </c>
    </row>
    <row r="200" spans="1:7" ht="13.5" thickBot="1">
      <c r="A200" s="199" t="s">
        <v>51</v>
      </c>
      <c r="B200" s="200">
        <v>8100</v>
      </c>
      <c r="C200" s="191" t="s">
        <v>50</v>
      </c>
      <c r="D200" s="201">
        <v>21.98</v>
      </c>
      <c r="E200" s="182"/>
      <c r="F200" s="212">
        <v>0.9</v>
      </c>
      <c r="G200" s="210">
        <v>2.48</v>
      </c>
    </row>
    <row r="201" spans="1:7" ht="13.5" thickBot="1">
      <c r="A201" s="199" t="s">
        <v>51</v>
      </c>
      <c r="B201" s="200">
        <v>8550</v>
      </c>
      <c r="C201" s="191" t="s">
        <v>50</v>
      </c>
      <c r="D201" s="201">
        <v>20.73</v>
      </c>
      <c r="E201" s="182"/>
      <c r="F201" s="212">
        <v>0.95</v>
      </c>
      <c r="G201" s="210">
        <v>1.23</v>
      </c>
    </row>
    <row r="202" spans="1:7" ht="13.5" thickBot="1">
      <c r="A202" s="199" t="s">
        <v>51</v>
      </c>
      <c r="B202" s="200">
        <v>9000</v>
      </c>
      <c r="C202" s="191" t="s">
        <v>50</v>
      </c>
      <c r="D202" s="201">
        <v>19.5</v>
      </c>
      <c r="E202" s="182"/>
      <c r="F202" s="212">
        <v>1</v>
      </c>
      <c r="G202" s="210">
        <v>0</v>
      </c>
    </row>
    <row r="203" spans="1:7" ht="13.5" thickBot="1">
      <c r="A203" s="199" t="s">
        <v>51</v>
      </c>
      <c r="B203" s="200">
        <v>9450</v>
      </c>
      <c r="C203" s="191" t="s">
        <v>50</v>
      </c>
      <c r="D203" s="201">
        <v>18.29</v>
      </c>
      <c r="E203" s="182"/>
      <c r="F203" s="212">
        <v>1.05</v>
      </c>
      <c r="G203" s="210">
        <v>-1.21</v>
      </c>
    </row>
    <row r="204" spans="1:7" ht="13.5" thickBot="1">
      <c r="A204" s="199" t="s">
        <v>51</v>
      </c>
      <c r="B204" s="200">
        <v>9900</v>
      </c>
      <c r="C204" s="191" t="s">
        <v>50</v>
      </c>
      <c r="D204" s="201">
        <v>17.11</v>
      </c>
      <c r="E204" s="182"/>
      <c r="F204" s="212">
        <v>1.1</v>
      </c>
      <c r="G204" s="210">
        <v>-2.39</v>
      </c>
    </row>
    <row r="205" spans="1:7" ht="13.5" thickBot="1">
      <c r="A205" s="199" t="s">
        <v>51</v>
      </c>
      <c r="B205" s="200">
        <v>10800</v>
      </c>
      <c r="C205" s="191" t="s">
        <v>50</v>
      </c>
      <c r="D205" s="201">
        <v>14.8</v>
      </c>
      <c r="E205" s="182"/>
      <c r="F205" s="212">
        <v>1.2</v>
      </c>
      <c r="G205" s="210">
        <v>-4.7</v>
      </c>
    </row>
    <row r="206" spans="1:7" ht="13.5" thickBot="1">
      <c r="A206" s="199" t="s">
        <v>52</v>
      </c>
      <c r="B206" s="200">
        <v>11700</v>
      </c>
      <c r="C206" s="191" t="s">
        <v>50</v>
      </c>
      <c r="D206" s="201">
        <v>12.57</v>
      </c>
      <c r="E206" s="182"/>
      <c r="F206" s="213">
        <v>1.3</v>
      </c>
      <c r="G206" s="210">
        <v>-6.93</v>
      </c>
    </row>
    <row r="207" spans="1:7" ht="12.75">
      <c r="A207" s="194" t="s">
        <v>53</v>
      </c>
      <c r="B207" s="191">
        <v>9000</v>
      </c>
      <c r="C207" s="192"/>
      <c r="D207" s="202"/>
      <c r="E207" s="182"/>
      <c r="F207" s="189"/>
      <c r="G207" s="203">
        <v>14.620000000000001</v>
      </c>
    </row>
    <row r="208" spans="1:7" ht="12.75">
      <c r="A208" s="194" t="s">
        <v>54</v>
      </c>
      <c r="B208" s="204">
        <v>19.5</v>
      </c>
      <c r="C208" s="192"/>
      <c r="D208" s="202"/>
      <c r="E208" s="182"/>
      <c r="F208" s="189"/>
      <c r="G208" s="189"/>
    </row>
    <row r="209" spans="1:7" ht="12.75">
      <c r="A209" s="194" t="s">
        <v>55</v>
      </c>
      <c r="B209" s="204">
        <v>65</v>
      </c>
      <c r="C209" s="192"/>
      <c r="D209" s="202"/>
      <c r="E209" s="182"/>
      <c r="F209" s="189"/>
      <c r="G209" s="189"/>
    </row>
    <row r="210" spans="1:7" ht="13.5" thickBot="1">
      <c r="A210" s="205" t="s">
        <v>56</v>
      </c>
      <c r="B210" s="206">
        <v>10</v>
      </c>
      <c r="C210" s="207"/>
      <c r="D210" s="208"/>
      <c r="E210" s="182"/>
      <c r="F210" s="189"/>
      <c r="G210" s="189"/>
    </row>
    <row r="211" spans="1:7" ht="13.5" thickBot="1">
      <c r="A211" s="182"/>
      <c r="B211" s="182"/>
      <c r="C211" s="182"/>
      <c r="D211" s="182"/>
      <c r="E211" s="182"/>
      <c r="F211" s="182"/>
      <c r="G211" s="182"/>
    </row>
    <row r="212" spans="1:7" ht="12.75">
      <c r="A212" s="185" t="s">
        <v>45</v>
      </c>
      <c r="B212" s="186">
        <v>41654</v>
      </c>
      <c r="C212" s="187"/>
      <c r="D212" s="188"/>
      <c r="E212" s="189"/>
      <c r="F212" s="189"/>
      <c r="G212" s="189"/>
    </row>
    <row r="213" spans="1:7" ht="13.5" thickBot="1">
      <c r="A213" s="190" t="s">
        <v>0</v>
      </c>
      <c r="B213" s="191" t="s">
        <v>30</v>
      </c>
      <c r="C213" s="192"/>
      <c r="D213" s="193"/>
      <c r="E213" s="189"/>
      <c r="F213" s="189"/>
      <c r="G213" s="189"/>
    </row>
    <row r="214" spans="1:7" ht="13.5" thickBot="1">
      <c r="A214" s="194" t="s">
        <v>46</v>
      </c>
      <c r="B214" s="195">
        <v>41991</v>
      </c>
      <c r="C214" s="192"/>
      <c r="D214" s="196"/>
      <c r="E214" s="182"/>
      <c r="F214" s="197" t="s">
        <v>47</v>
      </c>
      <c r="G214" s="198" t="s">
        <v>48</v>
      </c>
    </row>
    <row r="215" spans="1:7" ht="13.5" thickBot="1">
      <c r="A215" s="199" t="s">
        <v>49</v>
      </c>
      <c r="B215" s="200">
        <v>6350</v>
      </c>
      <c r="C215" s="191" t="s">
        <v>50</v>
      </c>
      <c r="D215" s="201">
        <v>26.98</v>
      </c>
      <c r="E215" s="182"/>
      <c r="F215" s="211">
        <v>0.6978021978021978</v>
      </c>
      <c r="G215" s="210">
        <v>6.98</v>
      </c>
    </row>
    <row r="216" spans="1:7" ht="13.5" thickBot="1">
      <c r="A216" s="199" t="s">
        <v>51</v>
      </c>
      <c r="B216" s="200">
        <v>7250</v>
      </c>
      <c r="C216" s="191" t="s">
        <v>50</v>
      </c>
      <c r="D216" s="201">
        <v>24.6</v>
      </c>
      <c r="E216" s="182"/>
      <c r="F216" s="212">
        <v>0.7967032967032966</v>
      </c>
      <c r="G216" s="210">
        <v>4.6</v>
      </c>
    </row>
    <row r="217" spans="1:7" ht="13.5" thickBot="1">
      <c r="A217" s="199" t="s">
        <v>51</v>
      </c>
      <c r="B217" s="200">
        <v>8150</v>
      </c>
      <c r="C217" s="191" t="s">
        <v>50</v>
      </c>
      <c r="D217" s="201">
        <v>22.31</v>
      </c>
      <c r="E217" s="182"/>
      <c r="F217" s="212">
        <v>0.8956043956043956</v>
      </c>
      <c r="G217" s="210">
        <v>2.31</v>
      </c>
    </row>
    <row r="218" spans="1:7" ht="13.5" thickBot="1">
      <c r="A218" s="199" t="s">
        <v>51</v>
      </c>
      <c r="B218" s="200">
        <v>8600</v>
      </c>
      <c r="C218" s="191" t="s">
        <v>50</v>
      </c>
      <c r="D218" s="201">
        <v>21.2</v>
      </c>
      <c r="E218" s="182"/>
      <c r="F218" s="212">
        <v>0.945054945054945</v>
      </c>
      <c r="G218" s="210">
        <v>1.2</v>
      </c>
    </row>
    <row r="219" spans="1:7" ht="13.5" thickBot="1">
      <c r="A219" s="199" t="s">
        <v>51</v>
      </c>
      <c r="B219" s="200">
        <v>9100</v>
      </c>
      <c r="C219" s="191" t="s">
        <v>50</v>
      </c>
      <c r="D219" s="201">
        <v>20</v>
      </c>
      <c r="E219" s="182"/>
      <c r="F219" s="212">
        <v>1</v>
      </c>
      <c r="G219" s="210">
        <v>0</v>
      </c>
    </row>
    <row r="220" spans="1:7" ht="13.5" thickBot="1">
      <c r="A220" s="199" t="s">
        <v>51</v>
      </c>
      <c r="B220" s="200">
        <v>9550</v>
      </c>
      <c r="C220" s="191" t="s">
        <v>50</v>
      </c>
      <c r="D220" s="201">
        <v>18.94</v>
      </c>
      <c r="E220" s="182"/>
      <c r="F220" s="212">
        <v>1.0494505494505495</v>
      </c>
      <c r="G220" s="210">
        <v>-1.06</v>
      </c>
    </row>
    <row r="221" spans="1:7" ht="13.5" thickBot="1">
      <c r="A221" s="199" t="s">
        <v>51</v>
      </c>
      <c r="B221" s="200">
        <v>10000</v>
      </c>
      <c r="C221" s="191" t="s">
        <v>50</v>
      </c>
      <c r="D221" s="201">
        <v>17.91</v>
      </c>
      <c r="E221" s="182"/>
      <c r="F221" s="212">
        <v>1.098901098901099</v>
      </c>
      <c r="G221" s="210">
        <v>-2.09</v>
      </c>
    </row>
    <row r="222" spans="1:7" ht="13.5" thickBot="1">
      <c r="A222" s="199" t="s">
        <v>51</v>
      </c>
      <c r="B222" s="200">
        <v>10900</v>
      </c>
      <c r="C222" s="191" t="s">
        <v>50</v>
      </c>
      <c r="D222" s="201">
        <v>15.91</v>
      </c>
      <c r="E222" s="182"/>
      <c r="F222" s="212">
        <v>1.1978021978021978</v>
      </c>
      <c r="G222" s="210">
        <v>-4.09</v>
      </c>
    </row>
    <row r="223" spans="1:7" ht="13.5" thickBot="1">
      <c r="A223" s="199" t="s">
        <v>52</v>
      </c>
      <c r="B223" s="200">
        <v>11800</v>
      </c>
      <c r="C223" s="191" t="s">
        <v>50</v>
      </c>
      <c r="D223" s="201">
        <v>14.01</v>
      </c>
      <c r="E223" s="182"/>
      <c r="F223" s="213">
        <v>1.2967032967032968</v>
      </c>
      <c r="G223" s="210">
        <v>-5.99</v>
      </c>
    </row>
    <row r="224" spans="1:7" ht="12.75">
      <c r="A224" s="194" t="s">
        <v>53</v>
      </c>
      <c r="B224" s="191">
        <v>9100</v>
      </c>
      <c r="C224" s="192"/>
      <c r="D224" s="202"/>
      <c r="E224" s="182"/>
      <c r="F224" s="189"/>
      <c r="G224" s="203">
        <v>12.97</v>
      </c>
    </row>
    <row r="225" spans="1:7" ht="12.75">
      <c r="A225" s="194" t="s">
        <v>54</v>
      </c>
      <c r="B225" s="204">
        <v>20</v>
      </c>
      <c r="C225" s="192"/>
      <c r="D225" s="202"/>
      <c r="E225" s="182"/>
      <c r="F225" s="189"/>
      <c r="G225" s="189"/>
    </row>
    <row r="226" spans="1:7" ht="12.75">
      <c r="A226" s="194" t="s">
        <v>55</v>
      </c>
      <c r="B226" s="204">
        <v>65</v>
      </c>
      <c r="C226" s="192"/>
      <c r="D226" s="202"/>
      <c r="E226" s="182"/>
      <c r="F226" s="189"/>
      <c r="G226" s="189"/>
    </row>
    <row r="227" spans="1:7" ht="13.5" thickBot="1">
      <c r="A227" s="205" t="s">
        <v>56</v>
      </c>
      <c r="B227" s="206">
        <v>10</v>
      </c>
      <c r="C227" s="207"/>
      <c r="D227" s="208"/>
      <c r="E227" s="182"/>
      <c r="F227" s="189"/>
      <c r="G227" s="189"/>
    </row>
    <row r="228" spans="1:7" ht="13.5" thickBot="1">
      <c r="A228" s="182"/>
      <c r="B228" s="182"/>
      <c r="C228" s="182"/>
      <c r="D228" s="182"/>
      <c r="E228" s="182"/>
      <c r="F228" s="182"/>
      <c r="G228" s="182"/>
    </row>
    <row r="229" spans="1:7" ht="12.75">
      <c r="A229" s="185" t="s">
        <v>45</v>
      </c>
      <c r="B229" s="186">
        <v>41654</v>
      </c>
      <c r="C229" s="187"/>
      <c r="D229" s="188"/>
      <c r="E229" s="189"/>
      <c r="F229" s="189"/>
      <c r="G229" s="189"/>
    </row>
    <row r="230" spans="1:7" ht="13.5" thickBot="1">
      <c r="A230" s="190" t="s">
        <v>0</v>
      </c>
      <c r="B230" s="191" t="s">
        <v>30</v>
      </c>
      <c r="C230" s="192"/>
      <c r="D230" s="193"/>
      <c r="E230" s="189"/>
      <c r="F230" s="189"/>
      <c r="G230" s="189"/>
    </row>
    <row r="231" spans="1:7" ht="13.5" thickBot="1">
      <c r="A231" s="194" t="s">
        <v>46</v>
      </c>
      <c r="B231" s="195">
        <v>42082</v>
      </c>
      <c r="C231" s="192"/>
      <c r="D231" s="196"/>
      <c r="E231" s="182"/>
      <c r="F231" s="197" t="s">
        <v>47</v>
      </c>
      <c r="G231" s="198" t="s">
        <v>48</v>
      </c>
    </row>
    <row r="232" spans="1:7" ht="13.5" thickBot="1">
      <c r="A232" s="199" t="s">
        <v>49</v>
      </c>
      <c r="B232" s="200">
        <v>6400</v>
      </c>
      <c r="C232" s="191" t="s">
        <v>50</v>
      </c>
      <c r="D232" s="201">
        <v>26.34</v>
      </c>
      <c r="E232" s="182"/>
      <c r="F232" s="211">
        <v>0.6994535519125683</v>
      </c>
      <c r="G232" s="210">
        <v>6.34</v>
      </c>
    </row>
    <row r="233" spans="1:7" ht="13.5" thickBot="1">
      <c r="A233" s="199" t="s">
        <v>51</v>
      </c>
      <c r="B233" s="200">
        <v>7350</v>
      </c>
      <c r="C233" s="191" t="s">
        <v>50</v>
      </c>
      <c r="D233" s="201">
        <v>24.04</v>
      </c>
      <c r="E233" s="182"/>
      <c r="F233" s="212">
        <v>0.8032786885245902</v>
      </c>
      <c r="G233" s="210">
        <v>4.04</v>
      </c>
    </row>
    <row r="234" spans="1:7" ht="13.5" thickBot="1">
      <c r="A234" s="199" t="s">
        <v>51</v>
      </c>
      <c r="B234" s="200">
        <v>8250</v>
      </c>
      <c r="C234" s="191" t="s">
        <v>50</v>
      </c>
      <c r="D234" s="201">
        <v>21.97</v>
      </c>
      <c r="E234" s="182"/>
      <c r="F234" s="212">
        <v>0.9016393442622951</v>
      </c>
      <c r="G234" s="210">
        <v>1.97</v>
      </c>
    </row>
    <row r="235" spans="1:7" ht="13.5" thickBot="1">
      <c r="A235" s="199" t="s">
        <v>51</v>
      </c>
      <c r="B235" s="200">
        <v>8700</v>
      </c>
      <c r="C235" s="191" t="s">
        <v>50</v>
      </c>
      <c r="D235" s="201">
        <v>20.97</v>
      </c>
      <c r="E235" s="182"/>
      <c r="F235" s="212">
        <v>0.9508196721311475</v>
      </c>
      <c r="G235" s="210">
        <v>0.97</v>
      </c>
    </row>
    <row r="236" spans="1:7" ht="13.5" thickBot="1">
      <c r="A236" s="199" t="s">
        <v>51</v>
      </c>
      <c r="B236" s="200">
        <v>9150</v>
      </c>
      <c r="C236" s="191" t="s">
        <v>50</v>
      </c>
      <c r="D236" s="201">
        <v>20</v>
      </c>
      <c r="E236" s="182"/>
      <c r="F236" s="212">
        <v>1</v>
      </c>
      <c r="G236" s="210">
        <v>0</v>
      </c>
    </row>
    <row r="237" spans="1:7" ht="13.5" thickBot="1">
      <c r="A237" s="199" t="s">
        <v>51</v>
      </c>
      <c r="B237" s="200">
        <v>9650</v>
      </c>
      <c r="C237" s="191" t="s">
        <v>50</v>
      </c>
      <c r="D237" s="201">
        <v>18.95</v>
      </c>
      <c r="E237" s="182"/>
      <c r="F237" s="212">
        <v>1.0546448087431695</v>
      </c>
      <c r="G237" s="210">
        <v>-1.05</v>
      </c>
    </row>
    <row r="238" spans="1:7" ht="13.5" thickBot="1">
      <c r="A238" s="199" t="s">
        <v>51</v>
      </c>
      <c r="B238" s="200">
        <v>10100</v>
      </c>
      <c r="C238" s="191" t="s">
        <v>50</v>
      </c>
      <c r="D238" s="201">
        <v>18.04</v>
      </c>
      <c r="E238" s="182"/>
      <c r="F238" s="212">
        <v>1.1038251366120218</v>
      </c>
      <c r="G238" s="210">
        <v>-1.96</v>
      </c>
    </row>
    <row r="239" spans="1:7" ht="13.5" thickBot="1">
      <c r="A239" s="199" t="s">
        <v>51</v>
      </c>
      <c r="B239" s="200">
        <v>11000</v>
      </c>
      <c r="C239" s="191" t="s">
        <v>50</v>
      </c>
      <c r="D239" s="201">
        <v>16.28</v>
      </c>
      <c r="E239" s="182"/>
      <c r="F239" s="212">
        <v>1.2021857923497268</v>
      </c>
      <c r="G239" s="210">
        <v>-3.72</v>
      </c>
    </row>
    <row r="240" spans="1:7" ht="13.5" thickBot="1">
      <c r="A240" s="199" t="s">
        <v>52</v>
      </c>
      <c r="B240" s="200">
        <v>11950</v>
      </c>
      <c r="C240" s="191" t="s">
        <v>50</v>
      </c>
      <c r="D240" s="201">
        <v>14.55</v>
      </c>
      <c r="E240" s="182"/>
      <c r="F240" s="213">
        <v>1.3060109289617485</v>
      </c>
      <c r="G240" s="210">
        <v>-5.45</v>
      </c>
    </row>
    <row r="241" spans="1:7" ht="12.75">
      <c r="A241" s="194" t="s">
        <v>53</v>
      </c>
      <c r="B241" s="191">
        <v>9150</v>
      </c>
      <c r="C241" s="192"/>
      <c r="D241" s="202"/>
      <c r="E241" s="182"/>
      <c r="F241" s="189"/>
      <c r="G241" s="203">
        <v>11.79</v>
      </c>
    </row>
    <row r="242" spans="1:7" ht="12.75">
      <c r="A242" s="194" t="s">
        <v>54</v>
      </c>
      <c r="B242" s="204">
        <v>20</v>
      </c>
      <c r="C242" s="192"/>
      <c r="D242" s="202"/>
      <c r="E242" s="182"/>
      <c r="F242" s="189"/>
      <c r="G242" s="189"/>
    </row>
    <row r="243" spans="1:7" ht="12.75">
      <c r="A243" s="194" t="s">
        <v>55</v>
      </c>
      <c r="B243" s="204">
        <v>65</v>
      </c>
      <c r="C243" s="192"/>
      <c r="D243" s="202"/>
      <c r="E243" s="182"/>
      <c r="F243" s="189"/>
      <c r="G243" s="189"/>
    </row>
    <row r="244" spans="1:7" ht="13.5" thickBot="1">
      <c r="A244" s="205" t="s">
        <v>56</v>
      </c>
      <c r="B244" s="206">
        <v>10</v>
      </c>
      <c r="C244" s="207"/>
      <c r="D244" s="208"/>
      <c r="E244" s="182"/>
      <c r="F244" s="189"/>
      <c r="G244" s="189"/>
    </row>
    <row r="245" spans="1:7" ht="13.5" thickBot="1">
      <c r="A245" s="182"/>
      <c r="B245" s="182"/>
      <c r="C245" s="182"/>
      <c r="D245" s="182"/>
      <c r="E245" s="182"/>
      <c r="F245" s="182"/>
      <c r="G245" s="182"/>
    </row>
    <row r="246" spans="1:7" ht="12.75">
      <c r="A246" s="185" t="s">
        <v>45</v>
      </c>
      <c r="B246" s="186">
        <v>41654</v>
      </c>
      <c r="C246" s="187"/>
      <c r="D246" s="188"/>
      <c r="E246" s="189"/>
      <c r="F246" s="189"/>
      <c r="G246" s="189"/>
    </row>
    <row r="247" spans="1:7" ht="13.5" thickBot="1">
      <c r="A247" s="190" t="s">
        <v>0</v>
      </c>
      <c r="B247" s="191" t="s">
        <v>30</v>
      </c>
      <c r="C247" s="192"/>
      <c r="D247" s="193"/>
      <c r="E247" s="189"/>
      <c r="F247" s="189"/>
      <c r="G247" s="189"/>
    </row>
    <row r="248" spans="1:7" ht="13.5" thickBot="1">
      <c r="A248" s="194" t="s">
        <v>46</v>
      </c>
      <c r="B248" s="195">
        <v>42173</v>
      </c>
      <c r="C248" s="192"/>
      <c r="D248" s="196"/>
      <c r="E248" s="182"/>
      <c r="F248" s="197" t="s">
        <v>47</v>
      </c>
      <c r="G248" s="198" t="s">
        <v>48</v>
      </c>
    </row>
    <row r="249" spans="1:7" ht="13.5" thickBot="1">
      <c r="A249" s="199" t="s">
        <v>49</v>
      </c>
      <c r="B249" s="200">
        <v>6450</v>
      </c>
      <c r="C249" s="191" t="s">
        <v>50</v>
      </c>
      <c r="D249" s="201">
        <v>25.81</v>
      </c>
      <c r="E249" s="182"/>
      <c r="F249" s="211">
        <v>0.7010869565217391</v>
      </c>
      <c r="G249" s="210">
        <v>5.81</v>
      </c>
    </row>
    <row r="250" spans="1:7" ht="13.5" thickBot="1">
      <c r="A250" s="199" t="s">
        <v>51</v>
      </c>
      <c r="B250" s="200">
        <v>7400</v>
      </c>
      <c r="C250" s="191" t="s">
        <v>50</v>
      </c>
      <c r="D250" s="201">
        <v>23.69</v>
      </c>
      <c r="E250" s="182"/>
      <c r="F250" s="212">
        <v>0.8043478260869565</v>
      </c>
      <c r="G250" s="210">
        <v>3.69</v>
      </c>
    </row>
    <row r="251" spans="1:7" ht="13.5" thickBot="1">
      <c r="A251" s="199" t="s">
        <v>51</v>
      </c>
      <c r="B251" s="200">
        <v>8300</v>
      </c>
      <c r="C251" s="191" t="s">
        <v>50</v>
      </c>
      <c r="D251" s="201">
        <v>21.79</v>
      </c>
      <c r="E251" s="182"/>
      <c r="F251" s="212">
        <v>0.9021739130434783</v>
      </c>
      <c r="G251" s="210">
        <v>1.79</v>
      </c>
    </row>
    <row r="252" spans="1:7" ht="13.5" thickBot="1">
      <c r="A252" s="199" t="s">
        <v>51</v>
      </c>
      <c r="B252" s="200">
        <v>8750</v>
      </c>
      <c r="C252" s="191" t="s">
        <v>50</v>
      </c>
      <c r="D252" s="201">
        <v>20.88</v>
      </c>
      <c r="E252" s="182"/>
      <c r="F252" s="212">
        <v>0.9510869565217391</v>
      </c>
      <c r="G252" s="210">
        <v>0.88</v>
      </c>
    </row>
    <row r="253" spans="1:7" ht="13.5" thickBot="1">
      <c r="A253" s="199" t="s">
        <v>51</v>
      </c>
      <c r="B253" s="200">
        <v>9200</v>
      </c>
      <c r="C253" s="191" t="s">
        <v>50</v>
      </c>
      <c r="D253" s="201">
        <v>20</v>
      </c>
      <c r="E253" s="182"/>
      <c r="F253" s="212">
        <v>1</v>
      </c>
      <c r="G253" s="210">
        <v>0</v>
      </c>
    </row>
    <row r="254" spans="1:7" ht="13.5" thickBot="1">
      <c r="A254" s="199" t="s">
        <v>51</v>
      </c>
      <c r="B254" s="200">
        <v>9700</v>
      </c>
      <c r="C254" s="191" t="s">
        <v>50</v>
      </c>
      <c r="D254" s="201">
        <v>19.06</v>
      </c>
      <c r="E254" s="182"/>
      <c r="F254" s="212">
        <v>1.0543478260869565</v>
      </c>
      <c r="G254" s="210">
        <v>-0.94</v>
      </c>
    </row>
    <row r="255" spans="1:7" ht="13.5" thickBot="1">
      <c r="A255" s="199" t="s">
        <v>51</v>
      </c>
      <c r="B255" s="200">
        <v>10150</v>
      </c>
      <c r="C255" s="191" t="s">
        <v>50</v>
      </c>
      <c r="D255" s="201">
        <v>18.24</v>
      </c>
      <c r="E255" s="182"/>
      <c r="F255" s="212">
        <v>1.1032608695652173</v>
      </c>
      <c r="G255" s="210">
        <v>-1.76</v>
      </c>
    </row>
    <row r="256" spans="1:7" ht="13.5" thickBot="1">
      <c r="A256" s="199" t="s">
        <v>51</v>
      </c>
      <c r="B256" s="200">
        <v>11050</v>
      </c>
      <c r="C256" s="191" t="s">
        <v>50</v>
      </c>
      <c r="D256" s="201">
        <v>16.68</v>
      </c>
      <c r="E256" s="182"/>
      <c r="F256" s="212">
        <v>1.201086956521739</v>
      </c>
      <c r="G256" s="210">
        <v>-3.32</v>
      </c>
    </row>
    <row r="257" spans="1:7" ht="13.5" thickBot="1">
      <c r="A257" s="199" t="s">
        <v>52</v>
      </c>
      <c r="B257" s="200">
        <v>12000</v>
      </c>
      <c r="C257" s="191" t="s">
        <v>50</v>
      </c>
      <c r="D257" s="201">
        <v>15.16</v>
      </c>
      <c r="E257" s="182"/>
      <c r="F257" s="213">
        <v>1.3043478260869565</v>
      </c>
      <c r="G257" s="210">
        <v>-4.84</v>
      </c>
    </row>
    <row r="258" spans="1:7" ht="12.75">
      <c r="A258" s="194" t="s">
        <v>53</v>
      </c>
      <c r="B258" s="191">
        <v>9200</v>
      </c>
      <c r="C258" s="192"/>
      <c r="D258" s="202"/>
      <c r="E258" s="182"/>
      <c r="F258" s="189"/>
      <c r="G258" s="203">
        <v>10.649999999999999</v>
      </c>
    </row>
    <row r="259" spans="1:7" ht="12.75">
      <c r="A259" s="194" t="s">
        <v>54</v>
      </c>
      <c r="B259" s="204">
        <v>20</v>
      </c>
      <c r="C259" s="192"/>
      <c r="D259" s="202"/>
      <c r="E259" s="182"/>
      <c r="F259" s="189"/>
      <c r="G259" s="189"/>
    </row>
    <row r="260" spans="1:7" ht="12.75">
      <c r="A260" s="194" t="s">
        <v>55</v>
      </c>
      <c r="B260" s="204">
        <v>65</v>
      </c>
      <c r="C260" s="192"/>
      <c r="D260" s="202"/>
      <c r="E260" s="182"/>
      <c r="F260" s="189"/>
      <c r="G260" s="189"/>
    </row>
    <row r="261" spans="1:7" ht="13.5" thickBot="1">
      <c r="A261" s="205" t="s">
        <v>56</v>
      </c>
      <c r="B261" s="206">
        <v>10</v>
      </c>
      <c r="C261" s="207"/>
      <c r="D261" s="208"/>
      <c r="E261" s="182"/>
      <c r="F261" s="189"/>
      <c r="G261" s="189"/>
    </row>
    <row r="262" spans="1:7" ht="13.5" thickBot="1">
      <c r="A262" s="182"/>
      <c r="B262" s="182"/>
      <c r="C262" s="182"/>
      <c r="D262" s="182"/>
      <c r="E262" s="182"/>
      <c r="F262" s="182"/>
      <c r="G262" s="182"/>
    </row>
    <row r="263" spans="1:7" ht="12.75">
      <c r="A263" s="185" t="s">
        <v>45</v>
      </c>
      <c r="B263" s="186">
        <v>41654</v>
      </c>
      <c r="C263" s="187"/>
      <c r="D263" s="188"/>
      <c r="E263" s="189"/>
      <c r="F263" s="189"/>
      <c r="G263" s="189"/>
    </row>
    <row r="264" spans="1:7" ht="13.5" thickBot="1">
      <c r="A264" s="190" t="s">
        <v>0</v>
      </c>
      <c r="B264" s="191" t="s">
        <v>30</v>
      </c>
      <c r="C264" s="192"/>
      <c r="D264" s="193"/>
      <c r="E264" s="189"/>
      <c r="F264" s="189"/>
      <c r="G264" s="189"/>
    </row>
    <row r="265" spans="1:7" ht="13.5" thickBot="1">
      <c r="A265" s="194" t="s">
        <v>46</v>
      </c>
      <c r="B265" s="195">
        <v>42355</v>
      </c>
      <c r="C265" s="192"/>
      <c r="D265" s="196"/>
      <c r="E265" s="182"/>
      <c r="F265" s="197" t="s">
        <v>47</v>
      </c>
      <c r="G265" s="198" t="s">
        <v>48</v>
      </c>
    </row>
    <row r="266" spans="1:7" ht="13.5" thickBot="1">
      <c r="A266" s="199" t="s">
        <v>49</v>
      </c>
      <c r="B266" s="200">
        <v>6550</v>
      </c>
      <c r="C266" s="191" t="s">
        <v>50</v>
      </c>
      <c r="D266" s="201">
        <v>25.09</v>
      </c>
      <c r="E266" s="182"/>
      <c r="F266" s="211">
        <v>0.6968085106382979</v>
      </c>
      <c r="G266" s="210">
        <v>5.09</v>
      </c>
    </row>
    <row r="267" spans="1:7" ht="13.5" thickBot="1">
      <c r="A267" s="199" t="s">
        <v>51</v>
      </c>
      <c r="B267" s="200">
        <v>7500</v>
      </c>
      <c r="C267" s="191" t="s">
        <v>50</v>
      </c>
      <c r="D267" s="201">
        <v>23.26</v>
      </c>
      <c r="E267" s="182"/>
      <c r="F267" s="212">
        <v>0.7978723404255319</v>
      </c>
      <c r="G267" s="210">
        <v>3.26</v>
      </c>
    </row>
    <row r="268" spans="1:7" ht="13.5" thickBot="1">
      <c r="A268" s="199" t="s">
        <v>51</v>
      </c>
      <c r="B268" s="200">
        <v>8450</v>
      </c>
      <c r="C268" s="191" t="s">
        <v>50</v>
      </c>
      <c r="D268" s="201">
        <v>21.56</v>
      </c>
      <c r="E268" s="182"/>
      <c r="F268" s="212">
        <v>0.898936170212766</v>
      </c>
      <c r="G268" s="210">
        <v>1.56</v>
      </c>
    </row>
    <row r="269" spans="1:7" ht="13.5" thickBot="1">
      <c r="A269" s="199" t="s">
        <v>51</v>
      </c>
      <c r="B269" s="200">
        <v>8900</v>
      </c>
      <c r="C269" s="191" t="s">
        <v>50</v>
      </c>
      <c r="D269" s="201">
        <v>20.8</v>
      </c>
      <c r="E269" s="182"/>
      <c r="F269" s="212">
        <v>0.9468085106382979</v>
      </c>
      <c r="G269" s="210">
        <v>0.8</v>
      </c>
    </row>
    <row r="270" spans="1:7" ht="13.5" thickBot="1">
      <c r="A270" s="199" t="s">
        <v>51</v>
      </c>
      <c r="B270" s="200">
        <v>9400</v>
      </c>
      <c r="C270" s="191" t="s">
        <v>50</v>
      </c>
      <c r="D270" s="201">
        <v>20</v>
      </c>
      <c r="E270" s="182"/>
      <c r="F270" s="212">
        <v>1</v>
      </c>
      <c r="G270" s="210">
        <v>0</v>
      </c>
    </row>
    <row r="271" spans="1:7" ht="13.5" thickBot="1">
      <c r="A271" s="199" t="s">
        <v>51</v>
      </c>
      <c r="B271" s="200">
        <v>9850</v>
      </c>
      <c r="C271" s="191" t="s">
        <v>50</v>
      </c>
      <c r="D271" s="201">
        <v>19.31</v>
      </c>
      <c r="E271" s="182"/>
      <c r="F271" s="212">
        <v>1.047872340425532</v>
      </c>
      <c r="G271" s="210">
        <v>-0.69</v>
      </c>
    </row>
    <row r="272" spans="1:7" ht="13.5" thickBot="1">
      <c r="A272" s="199" t="s">
        <v>51</v>
      </c>
      <c r="B272" s="200">
        <v>10300</v>
      </c>
      <c r="C272" s="191" t="s">
        <v>50</v>
      </c>
      <c r="D272" s="201">
        <v>18.65</v>
      </c>
      <c r="E272" s="182"/>
      <c r="F272" s="212">
        <v>1.0957446808510638</v>
      </c>
      <c r="G272" s="210">
        <v>-1.35</v>
      </c>
    </row>
    <row r="273" spans="1:7" ht="13.5" thickBot="1">
      <c r="A273" s="199" t="s">
        <v>51</v>
      </c>
      <c r="B273" s="200">
        <v>11250</v>
      </c>
      <c r="C273" s="191" t="s">
        <v>50</v>
      </c>
      <c r="D273" s="201">
        <v>17.35</v>
      </c>
      <c r="E273" s="182"/>
      <c r="F273" s="212">
        <v>1.196808510638298</v>
      </c>
      <c r="G273" s="210">
        <v>-2.65</v>
      </c>
    </row>
    <row r="274" spans="1:7" ht="13.5" thickBot="1">
      <c r="A274" s="199" t="s">
        <v>52</v>
      </c>
      <c r="B274" s="200">
        <v>12200</v>
      </c>
      <c r="C274" s="191" t="s">
        <v>50</v>
      </c>
      <c r="D274" s="201">
        <v>16.2</v>
      </c>
      <c r="E274" s="182"/>
      <c r="F274" s="213">
        <v>1.297872340425532</v>
      </c>
      <c r="G274" s="210">
        <v>-3.8</v>
      </c>
    </row>
    <row r="275" spans="1:7" ht="12.75">
      <c r="A275" s="194" t="s">
        <v>53</v>
      </c>
      <c r="B275" s="191">
        <v>9400</v>
      </c>
      <c r="C275" s="192"/>
      <c r="D275" s="202"/>
      <c r="E275" s="182"/>
      <c r="F275" s="189"/>
      <c r="G275" s="203">
        <v>8.89</v>
      </c>
    </row>
    <row r="276" spans="1:7" ht="12.75">
      <c r="A276" s="194" t="s">
        <v>54</v>
      </c>
      <c r="B276" s="204">
        <v>20</v>
      </c>
      <c r="C276" s="192"/>
      <c r="D276" s="202"/>
      <c r="E276" s="182"/>
      <c r="F276" s="189"/>
      <c r="G276" s="189"/>
    </row>
    <row r="277" spans="1:7" ht="12.75">
      <c r="A277" s="194" t="s">
        <v>55</v>
      </c>
      <c r="B277" s="204">
        <v>65</v>
      </c>
      <c r="C277" s="192"/>
      <c r="D277" s="202"/>
      <c r="E277" s="182"/>
      <c r="F277" s="189"/>
      <c r="G277" s="189"/>
    </row>
    <row r="278" spans="1:7" ht="13.5" thickBot="1">
      <c r="A278" s="205" t="s">
        <v>56</v>
      </c>
      <c r="B278" s="206">
        <v>10</v>
      </c>
      <c r="C278" s="207"/>
      <c r="D278" s="208"/>
      <c r="E278" s="182"/>
      <c r="F278" s="189"/>
      <c r="G278" s="189"/>
    </row>
    <row r="279" spans="1:7" ht="13.5" thickBot="1">
      <c r="A279" s="182"/>
      <c r="B279" s="182"/>
      <c r="C279" s="182"/>
      <c r="D279" s="182"/>
      <c r="E279" s="182"/>
      <c r="F279" s="182"/>
      <c r="G279" s="182"/>
    </row>
    <row r="280" spans="1:7" ht="12.75">
      <c r="A280" s="185" t="s">
        <v>45</v>
      </c>
      <c r="B280" s="186">
        <v>41654</v>
      </c>
      <c r="C280" s="187"/>
      <c r="D280" s="188"/>
      <c r="E280" s="189"/>
      <c r="F280" s="189"/>
      <c r="G280" s="189"/>
    </row>
    <row r="281" spans="1:7" ht="13.5" thickBot="1">
      <c r="A281" s="190" t="s">
        <v>0</v>
      </c>
      <c r="B281" s="191" t="s">
        <v>38</v>
      </c>
      <c r="C281" s="192"/>
      <c r="D281" s="193"/>
      <c r="E281" s="189"/>
      <c r="F281" s="189"/>
      <c r="G281" s="189"/>
    </row>
    <row r="282" spans="1:7" ht="13.5" thickBot="1">
      <c r="A282" s="194" t="s">
        <v>46</v>
      </c>
      <c r="B282" s="195">
        <v>41718</v>
      </c>
      <c r="C282" s="192"/>
      <c r="D282" s="196"/>
      <c r="E282" s="182"/>
      <c r="F282" s="197" t="s">
        <v>47</v>
      </c>
      <c r="G282" s="198" t="s">
        <v>48</v>
      </c>
    </row>
    <row r="283" spans="1:7" ht="13.5" thickBot="1">
      <c r="A283" s="199" t="s">
        <v>49</v>
      </c>
      <c r="B283" s="200">
        <v>28950</v>
      </c>
      <c r="C283" s="191" t="s">
        <v>50</v>
      </c>
      <c r="D283" s="201">
        <v>28.28</v>
      </c>
      <c r="E283" s="182"/>
      <c r="F283" s="211">
        <v>0.7001209189842805</v>
      </c>
      <c r="G283" s="210">
        <v>11.03</v>
      </c>
    </row>
    <row r="284" spans="1:7" ht="13.5" thickBot="1">
      <c r="A284" s="199" t="s">
        <v>51</v>
      </c>
      <c r="B284" s="200">
        <v>33050</v>
      </c>
      <c r="C284" s="191" t="s">
        <v>50</v>
      </c>
      <c r="D284" s="201">
        <v>24.59</v>
      </c>
      <c r="E284" s="182"/>
      <c r="F284" s="212">
        <v>0.7992744860943168</v>
      </c>
      <c r="G284" s="210">
        <v>7.34</v>
      </c>
    </row>
    <row r="285" spans="1:7" ht="13.5" thickBot="1">
      <c r="A285" s="199" t="s">
        <v>51</v>
      </c>
      <c r="B285" s="200">
        <v>37200</v>
      </c>
      <c r="C285" s="191" t="s">
        <v>50</v>
      </c>
      <c r="D285" s="201">
        <v>20.9</v>
      </c>
      <c r="E285" s="182"/>
      <c r="F285" s="212">
        <v>0.8996372430471584</v>
      </c>
      <c r="G285" s="210">
        <v>3.65</v>
      </c>
    </row>
    <row r="286" spans="1:7" ht="13.5" thickBot="1">
      <c r="A286" s="199" t="s">
        <v>51</v>
      </c>
      <c r="B286" s="200">
        <v>39250</v>
      </c>
      <c r="C286" s="191" t="s">
        <v>50</v>
      </c>
      <c r="D286" s="201">
        <v>19.09</v>
      </c>
      <c r="E286" s="182"/>
      <c r="F286" s="212">
        <v>0.9492140266021766</v>
      </c>
      <c r="G286" s="210">
        <v>1.84</v>
      </c>
    </row>
    <row r="287" spans="1:7" ht="13.5" thickBot="1">
      <c r="A287" s="199" t="s">
        <v>51</v>
      </c>
      <c r="B287" s="200">
        <v>41350</v>
      </c>
      <c r="C287" s="191" t="s">
        <v>50</v>
      </c>
      <c r="D287" s="201">
        <v>17.25</v>
      </c>
      <c r="E287" s="182"/>
      <c r="F287" s="212">
        <v>1</v>
      </c>
      <c r="G287" s="210">
        <v>0</v>
      </c>
    </row>
    <row r="288" spans="1:7" ht="13.5" thickBot="1">
      <c r="A288" s="199" t="s">
        <v>51</v>
      </c>
      <c r="B288" s="200">
        <v>43400</v>
      </c>
      <c r="C288" s="191" t="s">
        <v>50</v>
      </c>
      <c r="D288" s="201">
        <v>15.47</v>
      </c>
      <c r="E288" s="182"/>
      <c r="F288" s="212">
        <v>1.049576783555018</v>
      </c>
      <c r="G288" s="210">
        <v>-1.78</v>
      </c>
    </row>
    <row r="289" spans="1:7" ht="13.5" thickBot="1">
      <c r="A289" s="199" t="s">
        <v>51</v>
      </c>
      <c r="B289" s="200">
        <v>45450</v>
      </c>
      <c r="C289" s="191" t="s">
        <v>50</v>
      </c>
      <c r="D289" s="201">
        <v>13.7</v>
      </c>
      <c r="E289" s="182"/>
      <c r="F289" s="212">
        <v>1.0991535671100363</v>
      </c>
      <c r="G289" s="210">
        <v>-3.55</v>
      </c>
    </row>
    <row r="290" spans="1:7" ht="13.5" thickBot="1">
      <c r="A290" s="199" t="s">
        <v>51</v>
      </c>
      <c r="B290" s="200">
        <v>49600</v>
      </c>
      <c r="C290" s="191" t="s">
        <v>50</v>
      </c>
      <c r="D290" s="201">
        <v>10.15</v>
      </c>
      <c r="E290" s="182"/>
      <c r="F290" s="212">
        <v>1.199516324062878</v>
      </c>
      <c r="G290" s="210">
        <v>-7.1</v>
      </c>
    </row>
    <row r="291" spans="1:7" ht="13.5" thickBot="1">
      <c r="A291" s="199" t="s">
        <v>52</v>
      </c>
      <c r="B291" s="200">
        <v>53750</v>
      </c>
      <c r="C291" s="191" t="s">
        <v>50</v>
      </c>
      <c r="D291" s="201">
        <v>6.64</v>
      </c>
      <c r="E291" s="182"/>
      <c r="F291" s="213">
        <v>1.2998790810157195</v>
      </c>
      <c r="G291" s="210">
        <v>-10.61</v>
      </c>
    </row>
    <row r="292" spans="1:7" ht="12.75">
      <c r="A292" s="194" t="s">
        <v>53</v>
      </c>
      <c r="B292" s="191">
        <v>41350</v>
      </c>
      <c r="C292" s="192"/>
      <c r="D292" s="202"/>
      <c r="E292" s="182"/>
      <c r="F292" s="189"/>
      <c r="G292" s="203">
        <v>21.64</v>
      </c>
    </row>
    <row r="293" spans="1:7" ht="12.75">
      <c r="A293" s="194" t="s">
        <v>54</v>
      </c>
      <c r="B293" s="204">
        <v>17.25</v>
      </c>
      <c r="C293" s="192"/>
      <c r="D293" s="202"/>
      <c r="E293" s="182"/>
      <c r="F293" s="189"/>
      <c r="G293" s="189"/>
    </row>
    <row r="294" spans="1:7" ht="12.75">
      <c r="A294" s="194" t="s">
        <v>55</v>
      </c>
      <c r="B294" s="204">
        <v>65</v>
      </c>
      <c r="C294" s="192"/>
      <c r="D294" s="202"/>
      <c r="E294" s="182"/>
      <c r="F294" s="189"/>
      <c r="G294" s="189"/>
    </row>
    <row r="295" spans="1:7" ht="13.5" thickBot="1">
      <c r="A295" s="205" t="s">
        <v>56</v>
      </c>
      <c r="B295" s="206">
        <v>10</v>
      </c>
      <c r="C295" s="207"/>
      <c r="D295" s="208"/>
      <c r="E295" s="182"/>
      <c r="F295" s="189"/>
      <c r="G295" s="189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217" t="s">
        <v>45</v>
      </c>
      <c r="B297" s="218">
        <v>41654</v>
      </c>
      <c r="C297" s="219"/>
      <c r="D297" s="220"/>
      <c r="E297" s="221"/>
      <c r="F297" s="221"/>
      <c r="G297" s="221"/>
    </row>
    <row r="298" spans="1:7" ht="13.5" thickBot="1">
      <c r="A298" s="222" t="s">
        <v>0</v>
      </c>
      <c r="B298" s="223" t="s">
        <v>38</v>
      </c>
      <c r="C298" s="224"/>
      <c r="D298" s="225"/>
      <c r="E298" s="221"/>
      <c r="F298" s="221"/>
      <c r="G298" s="221"/>
    </row>
    <row r="299" spans="1:7" ht="13.5" thickBot="1">
      <c r="A299" s="226" t="s">
        <v>46</v>
      </c>
      <c r="B299" s="227">
        <v>41809</v>
      </c>
      <c r="C299" s="224"/>
      <c r="D299" s="228"/>
      <c r="E299" s="214"/>
      <c r="F299" s="229" t="s">
        <v>47</v>
      </c>
      <c r="G299" s="230" t="s">
        <v>48</v>
      </c>
    </row>
    <row r="300" spans="1:7" ht="12.75">
      <c r="A300" s="231" t="s">
        <v>49</v>
      </c>
      <c r="B300" s="232">
        <v>29100</v>
      </c>
      <c r="C300" s="223" t="s">
        <v>50</v>
      </c>
      <c r="D300" s="233">
        <v>27.27</v>
      </c>
      <c r="E300" s="214"/>
      <c r="F300" s="244">
        <v>0.7003610108303249</v>
      </c>
      <c r="G300" s="242">
        <v>9.02</v>
      </c>
    </row>
    <row r="301" spans="1:7" ht="12.75">
      <c r="A301" s="231" t="s">
        <v>51</v>
      </c>
      <c r="B301" s="232">
        <v>33250</v>
      </c>
      <c r="C301" s="223" t="s">
        <v>50</v>
      </c>
      <c r="D301" s="233">
        <v>24.19</v>
      </c>
      <c r="E301" s="214"/>
      <c r="F301" s="245">
        <v>0.8002406738868832</v>
      </c>
      <c r="G301" s="233">
        <v>5.94</v>
      </c>
    </row>
    <row r="302" spans="1:7" ht="12.75">
      <c r="A302" s="231" t="s">
        <v>51</v>
      </c>
      <c r="B302" s="232">
        <v>37400</v>
      </c>
      <c r="C302" s="223" t="s">
        <v>50</v>
      </c>
      <c r="D302" s="233">
        <v>21.19</v>
      </c>
      <c r="E302" s="214"/>
      <c r="F302" s="245">
        <v>0.9001203369434416</v>
      </c>
      <c r="G302" s="233">
        <v>2.94</v>
      </c>
    </row>
    <row r="303" spans="1:7" ht="12.75">
      <c r="A303" s="231" t="s">
        <v>51</v>
      </c>
      <c r="B303" s="232">
        <v>39450</v>
      </c>
      <c r="C303" s="223" t="s">
        <v>50</v>
      </c>
      <c r="D303" s="233">
        <v>19.73</v>
      </c>
      <c r="E303" s="214"/>
      <c r="F303" s="245">
        <v>0.9494584837545126</v>
      </c>
      <c r="G303" s="233">
        <v>1.48</v>
      </c>
    </row>
    <row r="304" spans="1:7" ht="12.75">
      <c r="A304" s="231" t="s">
        <v>51</v>
      </c>
      <c r="B304" s="232">
        <v>41550</v>
      </c>
      <c r="C304" s="223" t="s">
        <v>50</v>
      </c>
      <c r="D304" s="233">
        <v>18.25</v>
      </c>
      <c r="E304" s="214"/>
      <c r="F304" s="245">
        <v>1</v>
      </c>
      <c r="G304" s="233">
        <v>0</v>
      </c>
    </row>
    <row r="305" spans="1:7" ht="12.75">
      <c r="A305" s="231" t="s">
        <v>51</v>
      </c>
      <c r="B305" s="232">
        <v>43650</v>
      </c>
      <c r="C305" s="223" t="s">
        <v>50</v>
      </c>
      <c r="D305" s="233">
        <v>16.79</v>
      </c>
      <c r="E305" s="214"/>
      <c r="F305" s="245">
        <v>1.0505415162454874</v>
      </c>
      <c r="G305" s="233">
        <v>-1.46</v>
      </c>
    </row>
    <row r="306" spans="1:7" ht="12.75">
      <c r="A306" s="231" t="s">
        <v>51</v>
      </c>
      <c r="B306" s="232">
        <v>45700</v>
      </c>
      <c r="C306" s="223" t="s">
        <v>50</v>
      </c>
      <c r="D306" s="233">
        <v>15.38</v>
      </c>
      <c r="E306" s="214"/>
      <c r="F306" s="245">
        <v>1.0998796630565584</v>
      </c>
      <c r="G306" s="233">
        <v>-2.87</v>
      </c>
    </row>
    <row r="307" spans="1:7" ht="12.75">
      <c r="A307" s="231" t="s">
        <v>51</v>
      </c>
      <c r="B307" s="232">
        <v>49850</v>
      </c>
      <c r="C307" s="223" t="s">
        <v>50</v>
      </c>
      <c r="D307" s="233">
        <v>12.59</v>
      </c>
      <c r="E307" s="214"/>
      <c r="F307" s="245">
        <v>1.1997593261131168</v>
      </c>
      <c r="G307" s="233">
        <v>-5.66</v>
      </c>
    </row>
    <row r="308" spans="1:7" ht="13.5" thickBot="1">
      <c r="A308" s="231" t="s">
        <v>52</v>
      </c>
      <c r="B308" s="232">
        <v>54000</v>
      </c>
      <c r="C308" s="223" t="s">
        <v>50</v>
      </c>
      <c r="D308" s="233">
        <v>9.86</v>
      </c>
      <c r="E308" s="214"/>
      <c r="F308" s="246">
        <v>1.2996389891696751</v>
      </c>
      <c r="G308" s="243">
        <v>-8.39</v>
      </c>
    </row>
    <row r="309" spans="1:7" ht="12.75">
      <c r="A309" s="226" t="s">
        <v>53</v>
      </c>
      <c r="B309" s="223">
        <v>41550</v>
      </c>
      <c r="C309" s="224"/>
      <c r="D309" s="234"/>
      <c r="E309" s="214"/>
      <c r="F309" s="221"/>
      <c r="G309" s="235">
        <v>17.41</v>
      </c>
    </row>
    <row r="310" spans="1:7" ht="12.75">
      <c r="A310" s="226" t="s">
        <v>54</v>
      </c>
      <c r="B310" s="236">
        <v>18.25</v>
      </c>
      <c r="C310" s="224"/>
      <c r="D310" s="234"/>
      <c r="E310" s="214"/>
      <c r="F310" s="221"/>
      <c r="G310" s="214"/>
    </row>
    <row r="311" spans="1:7" ht="12.75">
      <c r="A311" s="226" t="s">
        <v>55</v>
      </c>
      <c r="B311" s="236">
        <v>65</v>
      </c>
      <c r="C311" s="224"/>
      <c r="D311" s="234"/>
      <c r="E311" s="214"/>
      <c r="F311" s="221"/>
      <c r="G311" s="214"/>
    </row>
    <row r="312" spans="1:7" ht="13.5" thickBot="1">
      <c r="A312" s="237" t="s">
        <v>56</v>
      </c>
      <c r="B312" s="238">
        <v>10</v>
      </c>
      <c r="C312" s="239"/>
      <c r="D312" s="240"/>
      <c r="E312" s="214"/>
      <c r="F312" s="221"/>
      <c r="G312" s="221"/>
    </row>
    <row r="313" spans="1:7" ht="13.5" thickBot="1">
      <c r="A313" s="215"/>
      <c r="B313" s="241"/>
      <c r="C313" s="215"/>
      <c r="D313" s="216"/>
      <c r="E313" s="221"/>
      <c r="F313" s="221"/>
      <c r="G313" s="221"/>
    </row>
    <row r="314" spans="1:7" ht="12.75">
      <c r="A314" s="217" t="s">
        <v>45</v>
      </c>
      <c r="B314" s="218">
        <v>41654</v>
      </c>
      <c r="C314" s="219"/>
      <c r="D314" s="220"/>
      <c r="E314" s="221"/>
      <c r="F314" s="221"/>
      <c r="G314" s="221"/>
    </row>
    <row r="315" spans="1:7" ht="13.5" thickBot="1">
      <c r="A315" s="222" t="s">
        <v>0</v>
      </c>
      <c r="B315" s="223" t="s">
        <v>37</v>
      </c>
      <c r="C315" s="224"/>
      <c r="D315" s="225"/>
      <c r="E315" s="221"/>
      <c r="F315" s="221"/>
      <c r="G315" s="221"/>
    </row>
    <row r="316" spans="1:7" ht="13.5" thickBot="1">
      <c r="A316" s="226" t="s">
        <v>46</v>
      </c>
      <c r="B316" s="227">
        <v>41718</v>
      </c>
      <c r="C316" s="224"/>
      <c r="D316" s="228"/>
      <c r="E316" s="214"/>
      <c r="F316" s="229" t="s">
        <v>47</v>
      </c>
      <c r="G316" s="230" t="s">
        <v>48</v>
      </c>
    </row>
    <row r="317" spans="1:7" ht="12.75">
      <c r="A317" s="231" t="s">
        <v>49</v>
      </c>
      <c r="B317" s="232">
        <v>40250</v>
      </c>
      <c r="C317" s="223" t="s">
        <v>50</v>
      </c>
      <c r="D317" s="233">
        <v>27.45</v>
      </c>
      <c r="E317" s="214"/>
      <c r="F317" s="244">
        <v>0.7</v>
      </c>
      <c r="G317" s="242">
        <v>12.7</v>
      </c>
    </row>
    <row r="318" spans="1:7" ht="12.75">
      <c r="A318" s="231" t="s">
        <v>51</v>
      </c>
      <c r="B318" s="232">
        <v>46000</v>
      </c>
      <c r="C318" s="223" t="s">
        <v>50</v>
      </c>
      <c r="D318" s="233">
        <v>22.78</v>
      </c>
      <c r="E318" s="214"/>
      <c r="F318" s="245">
        <v>0.8</v>
      </c>
      <c r="G318" s="233">
        <v>8.03</v>
      </c>
    </row>
    <row r="319" spans="1:7" ht="12.75">
      <c r="A319" s="231" t="s">
        <v>51</v>
      </c>
      <c r="B319" s="232">
        <v>51750</v>
      </c>
      <c r="C319" s="223" t="s">
        <v>50</v>
      </c>
      <c r="D319" s="233">
        <v>18.51</v>
      </c>
      <c r="E319" s="214"/>
      <c r="F319" s="245">
        <v>0.9</v>
      </c>
      <c r="G319" s="233">
        <v>3.76</v>
      </c>
    </row>
    <row r="320" spans="1:7" ht="12.75">
      <c r="A320" s="231" t="s">
        <v>51</v>
      </c>
      <c r="B320" s="232">
        <v>54650</v>
      </c>
      <c r="C320" s="223" t="s">
        <v>50</v>
      </c>
      <c r="D320" s="233">
        <v>16.56</v>
      </c>
      <c r="E320" s="214"/>
      <c r="F320" s="245">
        <v>0.9504347826086956</v>
      </c>
      <c r="G320" s="233">
        <v>1.81</v>
      </c>
    </row>
    <row r="321" spans="1:7" ht="12.75">
      <c r="A321" s="231" t="s">
        <v>51</v>
      </c>
      <c r="B321" s="232">
        <v>57500</v>
      </c>
      <c r="C321" s="223" t="s">
        <v>50</v>
      </c>
      <c r="D321" s="233">
        <v>14.75</v>
      </c>
      <c r="E321" s="214"/>
      <c r="F321" s="245">
        <v>1</v>
      </c>
      <c r="G321" s="233">
        <v>0</v>
      </c>
    </row>
    <row r="322" spans="1:7" ht="12.75">
      <c r="A322" s="231" t="s">
        <v>51</v>
      </c>
      <c r="B322" s="232">
        <v>60400</v>
      </c>
      <c r="C322" s="223" t="s">
        <v>50</v>
      </c>
      <c r="D322" s="233">
        <v>13.14</v>
      </c>
      <c r="E322" s="214"/>
      <c r="F322" s="245">
        <v>1.0504347826086957</v>
      </c>
      <c r="G322" s="233">
        <v>-1.61</v>
      </c>
    </row>
    <row r="323" spans="1:7" ht="12.75">
      <c r="A323" s="231" t="s">
        <v>51</v>
      </c>
      <c r="B323" s="232">
        <v>63250</v>
      </c>
      <c r="C323" s="223" t="s">
        <v>50</v>
      </c>
      <c r="D323" s="233">
        <v>11.91</v>
      </c>
      <c r="E323" s="214"/>
      <c r="F323" s="245">
        <v>1.1</v>
      </c>
      <c r="G323" s="233">
        <v>-2.84</v>
      </c>
    </row>
    <row r="324" spans="1:7" ht="12.75">
      <c r="A324" s="231" t="s">
        <v>51</v>
      </c>
      <c r="B324" s="232">
        <v>69000</v>
      </c>
      <c r="C324" s="223" t="s">
        <v>50</v>
      </c>
      <c r="D324" s="233">
        <v>10.64</v>
      </c>
      <c r="E324" s="214"/>
      <c r="F324" s="245">
        <v>1.2</v>
      </c>
      <c r="G324" s="233">
        <v>-4.11</v>
      </c>
    </row>
    <row r="325" spans="1:7" ht="13.5" thickBot="1">
      <c r="A325" s="231" t="s">
        <v>52</v>
      </c>
      <c r="B325" s="232">
        <v>74750</v>
      </c>
      <c r="C325" s="223" t="s">
        <v>50</v>
      </c>
      <c r="D325" s="233">
        <v>10.05</v>
      </c>
      <c r="E325" s="214"/>
      <c r="F325" s="246">
        <v>1.3</v>
      </c>
      <c r="G325" s="243">
        <v>-4.7</v>
      </c>
    </row>
    <row r="326" spans="1:7" ht="12.75">
      <c r="A326" s="226" t="s">
        <v>53</v>
      </c>
      <c r="B326" s="223">
        <v>57500</v>
      </c>
      <c r="C326" s="224"/>
      <c r="D326" s="234"/>
      <c r="E326" s="214"/>
      <c r="F326" s="221"/>
      <c r="G326" s="235">
        <v>17.4</v>
      </c>
    </row>
    <row r="327" spans="1:7" ht="12.75">
      <c r="A327" s="226" t="s">
        <v>54</v>
      </c>
      <c r="B327" s="236">
        <v>14.75</v>
      </c>
      <c r="C327" s="224"/>
      <c r="D327" s="234"/>
      <c r="E327" s="214"/>
      <c r="F327" s="221"/>
      <c r="G327" s="221"/>
    </row>
    <row r="328" spans="1:7" ht="12.75">
      <c r="A328" s="226" t="s">
        <v>55</v>
      </c>
      <c r="B328" s="236">
        <v>65</v>
      </c>
      <c r="C328" s="224"/>
      <c r="D328" s="234"/>
      <c r="E328" s="214"/>
      <c r="F328" s="221"/>
      <c r="G328" s="221"/>
    </row>
    <row r="329" spans="1:7" ht="13.5" thickBot="1">
      <c r="A329" s="237" t="s">
        <v>56</v>
      </c>
      <c r="B329" s="238">
        <v>10</v>
      </c>
      <c r="C329" s="239"/>
      <c r="D329" s="240"/>
      <c r="E329" s="214"/>
      <c r="F329" s="221"/>
      <c r="G329" s="221"/>
    </row>
    <row r="330" ht="13.5" thickBot="1"/>
    <row r="331" spans="1:7" ht="12.75">
      <c r="A331" s="249" t="s">
        <v>45</v>
      </c>
      <c r="B331" s="250">
        <v>41654</v>
      </c>
      <c r="C331" s="251"/>
      <c r="D331" s="252"/>
      <c r="E331" s="253"/>
      <c r="F331" s="253"/>
      <c r="G331" s="253"/>
    </row>
    <row r="332" spans="1:7" ht="13.5" thickBot="1">
      <c r="A332" s="254" t="s">
        <v>0</v>
      </c>
      <c r="B332" s="255" t="s">
        <v>37</v>
      </c>
      <c r="C332" s="256"/>
      <c r="D332" s="257"/>
      <c r="E332" s="253"/>
      <c r="F332" s="253"/>
      <c r="G332" s="253"/>
    </row>
    <row r="333" spans="1:7" ht="13.5" thickBot="1">
      <c r="A333" s="258" t="s">
        <v>46</v>
      </c>
      <c r="B333" s="259">
        <v>41809</v>
      </c>
      <c r="C333" s="256"/>
      <c r="D333" s="260"/>
      <c r="E333" s="253"/>
      <c r="F333" s="261" t="s">
        <v>47</v>
      </c>
      <c r="G333" s="262" t="s">
        <v>48</v>
      </c>
    </row>
    <row r="334" spans="1:7" ht="13.5" thickBot="1">
      <c r="A334" s="263" t="s">
        <v>49</v>
      </c>
      <c r="B334" s="264">
        <v>40400</v>
      </c>
      <c r="C334" s="255" t="s">
        <v>50</v>
      </c>
      <c r="D334" s="265">
        <v>28.45</v>
      </c>
      <c r="E334" s="266"/>
      <c r="F334" s="268">
        <v>0.6995670995670996</v>
      </c>
      <c r="G334" s="278">
        <v>12.7</v>
      </c>
    </row>
    <row r="335" spans="1:7" ht="13.5" thickBot="1">
      <c r="A335" s="263" t="s">
        <v>51</v>
      </c>
      <c r="B335" s="264">
        <v>46200</v>
      </c>
      <c r="C335" s="255" t="s">
        <v>50</v>
      </c>
      <c r="D335" s="265">
        <v>23.78</v>
      </c>
      <c r="E335" s="267"/>
      <c r="F335" s="268">
        <v>0.8</v>
      </c>
      <c r="G335" s="278">
        <v>8.03</v>
      </c>
    </row>
    <row r="336" spans="1:7" ht="13.5" thickBot="1">
      <c r="A336" s="263" t="s">
        <v>51</v>
      </c>
      <c r="B336" s="264">
        <v>51950</v>
      </c>
      <c r="C336" s="255" t="s">
        <v>50</v>
      </c>
      <c r="D336" s="265">
        <v>19.51</v>
      </c>
      <c r="E336" s="267"/>
      <c r="F336" s="268">
        <v>0.8995670995670996</v>
      </c>
      <c r="G336" s="278">
        <v>3.76</v>
      </c>
    </row>
    <row r="337" spans="1:7" ht="13.5" thickBot="1">
      <c r="A337" s="263" t="s">
        <v>51</v>
      </c>
      <c r="B337" s="264">
        <v>54850</v>
      </c>
      <c r="C337" s="255" t="s">
        <v>50</v>
      </c>
      <c r="D337" s="265">
        <v>17.56</v>
      </c>
      <c r="E337" s="267"/>
      <c r="F337" s="268">
        <v>0.9497835497835497</v>
      </c>
      <c r="G337" s="278">
        <v>1.81</v>
      </c>
    </row>
    <row r="338" spans="1:7" ht="13.5" thickBot="1">
      <c r="A338" s="263" t="s">
        <v>51</v>
      </c>
      <c r="B338" s="264">
        <v>57750</v>
      </c>
      <c r="C338" s="255" t="s">
        <v>50</v>
      </c>
      <c r="D338" s="265">
        <v>15.75</v>
      </c>
      <c r="E338" s="267"/>
      <c r="F338" s="268">
        <v>1</v>
      </c>
      <c r="G338" s="278">
        <v>0</v>
      </c>
    </row>
    <row r="339" spans="1:7" ht="13.5" thickBot="1">
      <c r="A339" s="263" t="s">
        <v>51</v>
      </c>
      <c r="B339" s="264">
        <v>60600</v>
      </c>
      <c r="C339" s="255" t="s">
        <v>50</v>
      </c>
      <c r="D339" s="265">
        <v>14.14</v>
      </c>
      <c r="E339" s="267"/>
      <c r="F339" s="268">
        <v>1.0493506493506493</v>
      </c>
      <c r="G339" s="278">
        <v>-1.61</v>
      </c>
    </row>
    <row r="340" spans="1:7" ht="13.5" thickBot="1">
      <c r="A340" s="263" t="s">
        <v>51</v>
      </c>
      <c r="B340" s="264">
        <v>63500</v>
      </c>
      <c r="C340" s="255" t="s">
        <v>50</v>
      </c>
      <c r="D340" s="265">
        <v>12.91</v>
      </c>
      <c r="E340" s="267"/>
      <c r="F340" s="268">
        <v>1.0995670995670996</v>
      </c>
      <c r="G340" s="278">
        <v>-2.84</v>
      </c>
    </row>
    <row r="341" spans="1:7" ht="13.5" thickBot="1">
      <c r="A341" s="263" t="s">
        <v>51</v>
      </c>
      <c r="B341" s="264">
        <v>69250</v>
      </c>
      <c r="C341" s="255" t="s">
        <v>50</v>
      </c>
      <c r="D341" s="265">
        <v>11.64</v>
      </c>
      <c r="E341" s="267"/>
      <c r="F341" s="268">
        <v>1.199134199134199</v>
      </c>
      <c r="G341" s="278">
        <v>-4.11</v>
      </c>
    </row>
    <row r="342" spans="1:7" ht="13.5" thickBot="1">
      <c r="A342" s="263" t="s">
        <v>52</v>
      </c>
      <c r="B342" s="264">
        <v>75050</v>
      </c>
      <c r="C342" s="255" t="s">
        <v>50</v>
      </c>
      <c r="D342" s="265">
        <v>11.05</v>
      </c>
      <c r="E342" s="269"/>
      <c r="F342" s="268">
        <v>1.2995670995670996</v>
      </c>
      <c r="G342" s="279">
        <v>-4.7</v>
      </c>
    </row>
    <row r="343" spans="1:7" ht="12.75">
      <c r="A343" s="258" t="s">
        <v>53</v>
      </c>
      <c r="B343" s="255">
        <v>57750</v>
      </c>
      <c r="C343" s="256"/>
      <c r="D343" s="270"/>
      <c r="E343" s="253"/>
      <c r="F343" s="253"/>
      <c r="G343" s="271">
        <v>17.4</v>
      </c>
    </row>
    <row r="344" spans="1:7" ht="12.75">
      <c r="A344" s="258" t="s">
        <v>54</v>
      </c>
      <c r="B344" s="272">
        <v>15.75</v>
      </c>
      <c r="C344" s="256"/>
      <c r="D344" s="270"/>
      <c r="E344" s="253"/>
      <c r="F344" s="253"/>
      <c r="G344" s="253"/>
    </row>
    <row r="345" spans="1:7" ht="12.75">
      <c r="A345" s="258" t="s">
        <v>55</v>
      </c>
      <c r="B345" s="272">
        <v>65</v>
      </c>
      <c r="C345" s="256"/>
      <c r="D345" s="270"/>
      <c r="E345" s="253"/>
      <c r="F345" s="253"/>
      <c r="G345" s="253"/>
    </row>
    <row r="346" spans="1:7" ht="13.5" thickBot="1">
      <c r="A346" s="273" t="s">
        <v>56</v>
      </c>
      <c r="B346" s="274">
        <v>10</v>
      </c>
      <c r="C346" s="275"/>
      <c r="D346" s="276"/>
      <c r="E346" s="253"/>
      <c r="F346" s="253"/>
      <c r="G346" s="253"/>
    </row>
    <row r="347" spans="1:7" ht="13.5" thickBot="1">
      <c r="A347" s="247"/>
      <c r="B347" s="277"/>
      <c r="C347" s="247"/>
      <c r="D347" s="248"/>
      <c r="E347" s="253"/>
      <c r="F347" s="253"/>
      <c r="G347" s="253"/>
    </row>
    <row r="348" spans="1:7" ht="12.75">
      <c r="A348" s="249" t="s">
        <v>45</v>
      </c>
      <c r="B348" s="250">
        <v>41654</v>
      </c>
      <c r="C348" s="251"/>
      <c r="D348" s="252"/>
      <c r="E348" s="253"/>
      <c r="F348" s="253"/>
      <c r="G348" s="253"/>
    </row>
    <row r="349" spans="1:7" ht="13.5" thickBot="1">
      <c r="A349" s="254" t="s">
        <v>0</v>
      </c>
      <c r="B349" s="255" t="s">
        <v>39</v>
      </c>
      <c r="C349" s="256"/>
      <c r="D349" s="257"/>
      <c r="E349" s="253"/>
      <c r="F349" s="253"/>
      <c r="G349" s="253"/>
    </row>
    <row r="350" spans="1:7" ht="13.5" thickBot="1">
      <c r="A350" s="258" t="s">
        <v>46</v>
      </c>
      <c r="B350" s="259">
        <v>41718</v>
      </c>
      <c r="C350" s="256"/>
      <c r="D350" s="260"/>
      <c r="E350" s="253"/>
      <c r="F350" s="261" t="s">
        <v>47</v>
      </c>
      <c r="G350" s="262" t="s">
        <v>48</v>
      </c>
    </row>
    <row r="351" spans="1:7" ht="13.5" thickBot="1">
      <c r="A351" s="263" t="s">
        <v>49</v>
      </c>
      <c r="B351" s="264">
        <v>32300</v>
      </c>
      <c r="C351" s="255" t="s">
        <v>50</v>
      </c>
      <c r="D351" s="265">
        <v>41.01</v>
      </c>
      <c r="E351" s="266"/>
      <c r="F351" s="268">
        <v>0.7006507592190889</v>
      </c>
      <c r="G351" s="278">
        <v>11.01</v>
      </c>
    </row>
    <row r="352" spans="1:7" ht="13.5" thickBot="1">
      <c r="A352" s="263" t="s">
        <v>51</v>
      </c>
      <c r="B352" s="264">
        <v>36900</v>
      </c>
      <c r="C352" s="255" t="s">
        <v>50</v>
      </c>
      <c r="D352" s="265">
        <v>37.3</v>
      </c>
      <c r="E352" s="267"/>
      <c r="F352" s="268">
        <v>0.8004338394793926</v>
      </c>
      <c r="G352" s="278">
        <v>7.3</v>
      </c>
    </row>
    <row r="353" spans="1:7" ht="13.5" thickBot="1">
      <c r="A353" s="263" t="s">
        <v>51</v>
      </c>
      <c r="B353" s="264">
        <v>41500</v>
      </c>
      <c r="C353" s="255" t="s">
        <v>50</v>
      </c>
      <c r="D353" s="265">
        <v>33.62</v>
      </c>
      <c r="E353" s="267"/>
      <c r="F353" s="268">
        <v>0.9002169197396963</v>
      </c>
      <c r="G353" s="278">
        <v>3.62</v>
      </c>
    </row>
    <row r="354" spans="1:7" ht="13.5" thickBot="1">
      <c r="A354" s="263" t="s">
        <v>51</v>
      </c>
      <c r="B354" s="264">
        <v>43800</v>
      </c>
      <c r="C354" s="255" t="s">
        <v>50</v>
      </c>
      <c r="D354" s="265">
        <v>31.81</v>
      </c>
      <c r="E354" s="267"/>
      <c r="F354" s="268">
        <v>0.9501084598698482</v>
      </c>
      <c r="G354" s="278">
        <v>1.81</v>
      </c>
    </row>
    <row r="355" spans="1:7" ht="13.5" thickBot="1">
      <c r="A355" s="263" t="s">
        <v>51</v>
      </c>
      <c r="B355" s="264">
        <v>46100</v>
      </c>
      <c r="C355" s="255" t="s">
        <v>50</v>
      </c>
      <c r="D355" s="265">
        <v>30</v>
      </c>
      <c r="E355" s="267"/>
      <c r="F355" s="268">
        <v>1</v>
      </c>
      <c r="G355" s="278">
        <v>0</v>
      </c>
    </row>
    <row r="356" spans="1:7" ht="13.5" thickBot="1">
      <c r="A356" s="263" t="s">
        <v>51</v>
      </c>
      <c r="B356" s="264">
        <v>48450</v>
      </c>
      <c r="C356" s="255" t="s">
        <v>50</v>
      </c>
      <c r="D356" s="265">
        <v>28.17</v>
      </c>
      <c r="E356" s="267"/>
      <c r="F356" s="268">
        <v>1.0509761388286334</v>
      </c>
      <c r="G356" s="278">
        <v>-1.83</v>
      </c>
    </row>
    <row r="357" spans="1:7" ht="13.5" thickBot="1">
      <c r="A357" s="263" t="s">
        <v>51</v>
      </c>
      <c r="B357" s="264">
        <v>50750</v>
      </c>
      <c r="C357" s="255" t="s">
        <v>50</v>
      </c>
      <c r="D357" s="265">
        <v>26.38</v>
      </c>
      <c r="E357" s="267"/>
      <c r="F357" s="268">
        <v>1.1008676789587852</v>
      </c>
      <c r="G357" s="278">
        <v>-3.62</v>
      </c>
    </row>
    <row r="358" spans="1:7" ht="13.5" thickBot="1">
      <c r="A358" s="263" t="s">
        <v>51</v>
      </c>
      <c r="B358" s="264">
        <v>55350</v>
      </c>
      <c r="C358" s="255" t="s">
        <v>50</v>
      </c>
      <c r="D358" s="265">
        <v>22.86</v>
      </c>
      <c r="E358" s="267"/>
      <c r="F358" s="268">
        <v>1.200650759219089</v>
      </c>
      <c r="G358" s="278">
        <v>-7.14</v>
      </c>
    </row>
    <row r="359" spans="1:7" ht="13.5" thickBot="1">
      <c r="A359" s="263" t="s">
        <v>52</v>
      </c>
      <c r="B359" s="264">
        <v>59950</v>
      </c>
      <c r="C359" s="255" t="s">
        <v>50</v>
      </c>
      <c r="D359" s="265">
        <v>19.37</v>
      </c>
      <c r="E359" s="269"/>
      <c r="F359" s="268">
        <v>1.3004338394793926</v>
      </c>
      <c r="G359" s="279">
        <v>-10.63</v>
      </c>
    </row>
    <row r="360" spans="1:7" ht="12.75">
      <c r="A360" s="258" t="s">
        <v>53</v>
      </c>
      <c r="B360" s="255">
        <v>46100</v>
      </c>
      <c r="C360" s="256"/>
      <c r="D360" s="270"/>
      <c r="E360" s="253"/>
      <c r="F360" s="253"/>
      <c r="G360" s="271">
        <v>21.64</v>
      </c>
    </row>
    <row r="361" spans="1:7" ht="12.75">
      <c r="A361" s="258" t="s">
        <v>54</v>
      </c>
      <c r="B361" s="272">
        <v>30</v>
      </c>
      <c r="C361" s="256"/>
      <c r="D361" s="270"/>
      <c r="E361" s="253"/>
      <c r="F361" s="253"/>
      <c r="G361" s="253"/>
    </row>
    <row r="362" spans="1:7" ht="12.75">
      <c r="A362" s="258" t="s">
        <v>55</v>
      </c>
      <c r="B362" s="272">
        <v>65</v>
      </c>
      <c r="C362" s="256"/>
      <c r="D362" s="270"/>
      <c r="E362" s="253"/>
      <c r="F362" s="253"/>
      <c r="G362" s="253"/>
    </row>
    <row r="363" spans="1:7" ht="13.5" thickBot="1">
      <c r="A363" s="273" t="s">
        <v>56</v>
      </c>
      <c r="B363" s="274">
        <v>10</v>
      </c>
      <c r="C363" s="275"/>
      <c r="D363" s="276"/>
      <c r="E363" s="253"/>
      <c r="F363" s="253"/>
      <c r="G363" s="253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83" t="s">
        <v>45</v>
      </c>
      <c r="B365" s="284">
        <v>41654</v>
      </c>
      <c r="C365" s="285"/>
      <c r="D365" s="286"/>
      <c r="E365" s="287"/>
      <c r="F365" s="287"/>
      <c r="G365" s="287"/>
    </row>
    <row r="366" spans="1:7" ht="13.5" thickBot="1">
      <c r="A366" s="288" t="s">
        <v>0</v>
      </c>
      <c r="B366" s="289" t="s">
        <v>39</v>
      </c>
      <c r="C366" s="290"/>
      <c r="D366" s="291"/>
      <c r="E366" s="287"/>
      <c r="F366" s="287"/>
      <c r="G366" s="287"/>
    </row>
    <row r="367" spans="1:7" ht="13.5" thickBot="1">
      <c r="A367" s="292" t="s">
        <v>46</v>
      </c>
      <c r="B367" s="293">
        <v>41809</v>
      </c>
      <c r="C367" s="290"/>
      <c r="D367" s="294"/>
      <c r="E367" s="280"/>
      <c r="F367" s="295" t="s">
        <v>47</v>
      </c>
      <c r="G367" s="296" t="s">
        <v>48</v>
      </c>
    </row>
    <row r="368" spans="1:7" ht="12.75">
      <c r="A368" s="297" t="s">
        <v>49</v>
      </c>
      <c r="B368" s="298">
        <v>32400</v>
      </c>
      <c r="C368" s="289" t="s">
        <v>50</v>
      </c>
      <c r="D368" s="299">
        <v>39.03</v>
      </c>
      <c r="E368" s="280"/>
      <c r="F368" s="310">
        <v>0.6997840172786177</v>
      </c>
      <c r="G368" s="308">
        <v>9.03</v>
      </c>
    </row>
    <row r="369" spans="1:7" ht="12.75">
      <c r="A369" s="297" t="s">
        <v>51</v>
      </c>
      <c r="B369" s="298">
        <v>37050</v>
      </c>
      <c r="C369" s="289" t="s">
        <v>50</v>
      </c>
      <c r="D369" s="299">
        <v>35.94</v>
      </c>
      <c r="E369" s="280"/>
      <c r="F369" s="311">
        <v>0.8002159827213823</v>
      </c>
      <c r="G369" s="299">
        <v>5.94</v>
      </c>
    </row>
    <row r="370" spans="1:7" ht="12.75">
      <c r="A370" s="297" t="s">
        <v>51</v>
      </c>
      <c r="B370" s="298">
        <v>41700</v>
      </c>
      <c r="C370" s="289" t="s">
        <v>50</v>
      </c>
      <c r="D370" s="299">
        <v>32.92</v>
      </c>
      <c r="E370" s="280"/>
      <c r="F370" s="311">
        <v>0.9006479481641468</v>
      </c>
      <c r="G370" s="299">
        <v>2.92</v>
      </c>
    </row>
    <row r="371" spans="1:7" ht="12.75">
      <c r="A371" s="297" t="s">
        <v>51</v>
      </c>
      <c r="B371" s="298">
        <v>44000</v>
      </c>
      <c r="C371" s="289" t="s">
        <v>50</v>
      </c>
      <c r="D371" s="299">
        <v>31.45</v>
      </c>
      <c r="E371" s="280"/>
      <c r="F371" s="311">
        <v>0.9503239740820735</v>
      </c>
      <c r="G371" s="299">
        <v>1.45</v>
      </c>
    </row>
    <row r="372" spans="1:7" ht="12.75">
      <c r="A372" s="297" t="s">
        <v>51</v>
      </c>
      <c r="B372" s="298">
        <v>46300</v>
      </c>
      <c r="C372" s="289" t="s">
        <v>50</v>
      </c>
      <c r="D372" s="299">
        <v>30</v>
      </c>
      <c r="E372" s="280"/>
      <c r="F372" s="311">
        <v>1</v>
      </c>
      <c r="G372" s="299">
        <v>0</v>
      </c>
    </row>
    <row r="373" spans="1:7" ht="12.75">
      <c r="A373" s="297" t="s">
        <v>51</v>
      </c>
      <c r="B373" s="298">
        <v>48650</v>
      </c>
      <c r="C373" s="289" t="s">
        <v>50</v>
      </c>
      <c r="D373" s="299">
        <v>28.53</v>
      </c>
      <c r="E373" s="280"/>
      <c r="F373" s="311">
        <v>1.050755939524838</v>
      </c>
      <c r="G373" s="299">
        <v>-1.47</v>
      </c>
    </row>
    <row r="374" spans="1:7" ht="12.75">
      <c r="A374" s="297" t="s">
        <v>51</v>
      </c>
      <c r="B374" s="298">
        <v>50950</v>
      </c>
      <c r="C374" s="289" t="s">
        <v>50</v>
      </c>
      <c r="D374" s="299">
        <v>27.12</v>
      </c>
      <c r="E374" s="280"/>
      <c r="F374" s="311">
        <v>1.1004319654427646</v>
      </c>
      <c r="G374" s="299">
        <v>-2.88</v>
      </c>
    </row>
    <row r="375" spans="1:7" ht="12.75">
      <c r="A375" s="297" t="s">
        <v>51</v>
      </c>
      <c r="B375" s="298">
        <v>55600</v>
      </c>
      <c r="C375" s="289" t="s">
        <v>50</v>
      </c>
      <c r="D375" s="299">
        <v>24.3</v>
      </c>
      <c r="E375" s="280"/>
      <c r="F375" s="311">
        <v>1.2008639308855291</v>
      </c>
      <c r="G375" s="299">
        <v>-5.7</v>
      </c>
    </row>
    <row r="376" spans="1:7" ht="13.5" thickBot="1">
      <c r="A376" s="297" t="s">
        <v>52</v>
      </c>
      <c r="B376" s="298">
        <v>60200</v>
      </c>
      <c r="C376" s="289" t="s">
        <v>50</v>
      </c>
      <c r="D376" s="299">
        <v>21.59</v>
      </c>
      <c r="E376" s="280"/>
      <c r="F376" s="312">
        <v>1.3002159827213824</v>
      </c>
      <c r="G376" s="309">
        <v>-8.41</v>
      </c>
    </row>
    <row r="377" spans="1:7" ht="12.75">
      <c r="A377" s="292" t="s">
        <v>53</v>
      </c>
      <c r="B377" s="289">
        <v>46300</v>
      </c>
      <c r="C377" s="290"/>
      <c r="D377" s="300"/>
      <c r="E377" s="280"/>
      <c r="F377" s="287"/>
      <c r="G377" s="301">
        <v>17.439999999999998</v>
      </c>
    </row>
    <row r="378" spans="1:7" ht="12.75">
      <c r="A378" s="292" t="s">
        <v>54</v>
      </c>
      <c r="B378" s="302">
        <v>30</v>
      </c>
      <c r="C378" s="290"/>
      <c r="D378" s="300"/>
      <c r="E378" s="280"/>
      <c r="F378" s="287"/>
      <c r="G378" s="287"/>
    </row>
    <row r="379" spans="1:7" ht="12.75">
      <c r="A379" s="292" t="s">
        <v>55</v>
      </c>
      <c r="B379" s="302">
        <v>65</v>
      </c>
      <c r="C379" s="290"/>
      <c r="D379" s="300"/>
      <c r="E379" s="280"/>
      <c r="F379" s="287"/>
      <c r="G379" s="287"/>
    </row>
    <row r="380" spans="1:7" ht="13.5" thickBot="1">
      <c r="A380" s="303" t="s">
        <v>56</v>
      </c>
      <c r="B380" s="304">
        <v>10</v>
      </c>
      <c r="C380" s="305"/>
      <c r="D380" s="306"/>
      <c r="E380" s="280"/>
      <c r="F380" s="287"/>
      <c r="G380" s="287"/>
    </row>
    <row r="381" spans="1:7" ht="13.5" thickBot="1">
      <c r="A381" s="281"/>
      <c r="B381" s="307"/>
      <c r="C381" s="281"/>
      <c r="D381" s="282"/>
      <c r="E381" s="287"/>
      <c r="F381" s="287"/>
      <c r="G381" s="287"/>
    </row>
    <row r="382" spans="1:7" ht="12.75">
      <c r="A382" s="283"/>
      <c r="B382" s="284"/>
      <c r="C382" s="285"/>
      <c r="D382" s="286"/>
      <c r="E382" s="287"/>
      <c r="F382" s="287"/>
      <c r="G382" s="287"/>
    </row>
    <row r="383" spans="1:7" ht="13.5" thickBot="1">
      <c r="A383" s="288"/>
      <c r="B383" s="289"/>
      <c r="C383" s="290"/>
      <c r="D383" s="291"/>
      <c r="E383" s="287"/>
      <c r="F383" s="287"/>
      <c r="G383" s="287"/>
    </row>
    <row r="384" spans="1:7" ht="13.5" thickBot="1">
      <c r="A384" s="292"/>
      <c r="B384" s="293"/>
      <c r="C384" s="290"/>
      <c r="D384" s="294"/>
      <c r="E384" s="280"/>
      <c r="F384" s="295"/>
      <c r="G384" s="296"/>
    </row>
    <row r="385" spans="1:7" ht="12.75">
      <c r="A385" s="297"/>
      <c r="B385" s="298"/>
      <c r="C385" s="289"/>
      <c r="D385" s="299"/>
      <c r="E385" s="280"/>
      <c r="F385" s="310"/>
      <c r="G385" s="308"/>
    </row>
    <row r="386" spans="1:7" ht="12.75">
      <c r="A386" s="297"/>
      <c r="B386" s="298"/>
      <c r="C386" s="289"/>
      <c r="D386" s="299"/>
      <c r="E386" s="280"/>
      <c r="F386" s="311"/>
      <c r="G386" s="299"/>
    </row>
    <row r="387" spans="1:7" ht="12.75">
      <c r="A387" s="297"/>
      <c r="B387" s="298"/>
      <c r="C387" s="289"/>
      <c r="D387" s="299"/>
      <c r="E387" s="280"/>
      <c r="F387" s="311"/>
      <c r="G387" s="299"/>
    </row>
    <row r="388" spans="1:7" ht="12.75">
      <c r="A388" s="297"/>
      <c r="B388" s="298"/>
      <c r="C388" s="289"/>
      <c r="D388" s="299"/>
      <c r="E388" s="280"/>
      <c r="F388" s="311"/>
      <c r="G388" s="299"/>
    </row>
    <row r="389" spans="1:7" ht="12.75">
      <c r="A389" s="297"/>
      <c r="B389" s="298"/>
      <c r="C389" s="289"/>
      <c r="D389" s="299"/>
      <c r="E389" s="280"/>
      <c r="F389" s="311"/>
      <c r="G389" s="299"/>
    </row>
    <row r="390" spans="1:7" ht="12.75">
      <c r="A390" s="297"/>
      <c r="B390" s="298"/>
      <c r="C390" s="289"/>
      <c r="D390" s="299"/>
      <c r="E390" s="280"/>
      <c r="F390" s="311"/>
      <c r="G390" s="299"/>
    </row>
    <row r="391" spans="1:7" ht="12.75">
      <c r="A391" s="297"/>
      <c r="B391" s="298"/>
      <c r="C391" s="289"/>
      <c r="D391" s="299"/>
      <c r="E391" s="280"/>
      <c r="F391" s="311"/>
      <c r="G391" s="299"/>
    </row>
    <row r="392" spans="1:7" ht="12.75">
      <c r="A392" s="297"/>
      <c r="B392" s="298"/>
      <c r="C392" s="289"/>
      <c r="D392" s="299"/>
      <c r="E392" s="280"/>
      <c r="F392" s="311"/>
      <c r="G392" s="299"/>
    </row>
    <row r="393" spans="1:7" ht="13.5" thickBot="1">
      <c r="A393" s="297"/>
      <c r="B393" s="298"/>
      <c r="C393" s="289"/>
      <c r="D393" s="299"/>
      <c r="E393" s="280"/>
      <c r="F393" s="312"/>
      <c r="G393" s="309"/>
    </row>
    <row r="394" spans="1:7" ht="12.75">
      <c r="A394" s="292"/>
      <c r="B394" s="289"/>
      <c r="C394" s="290"/>
      <c r="D394" s="300"/>
      <c r="E394" s="280"/>
      <c r="F394" s="287"/>
      <c r="G394" s="301"/>
    </row>
    <row r="395" spans="1:7" ht="12.75">
      <c r="A395" s="292"/>
      <c r="B395" s="302"/>
      <c r="C395" s="290"/>
      <c r="D395" s="300"/>
      <c r="E395" s="280"/>
      <c r="F395" s="287"/>
      <c r="G395" s="287"/>
    </row>
    <row r="396" spans="1:7" ht="12.75">
      <c r="A396" s="292"/>
      <c r="B396" s="302"/>
      <c r="C396" s="290"/>
      <c r="D396" s="300"/>
      <c r="E396" s="280"/>
      <c r="F396" s="287"/>
      <c r="G396" s="287"/>
    </row>
    <row r="397" spans="1:7" ht="13.5" thickBot="1">
      <c r="A397" s="303"/>
      <c r="B397" s="304"/>
      <c r="C397" s="305"/>
      <c r="D397" s="306"/>
      <c r="E397" s="280"/>
      <c r="F397" s="287"/>
      <c r="G397" s="287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23">
        <v>41445</v>
      </c>
      <c r="B1" s="324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21">
        <v>41536</v>
      </c>
      <c r="B2" s="322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21">
        <v>41627</v>
      </c>
      <c r="B3" s="322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21">
        <v>41718</v>
      </c>
      <c r="B4" s="322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21">
        <v>41809</v>
      </c>
      <c r="B5" s="322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21">
        <v>41900</v>
      </c>
      <c r="B6" s="322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21">
        <v>41991</v>
      </c>
      <c r="B7" s="322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21">
        <v>42173</v>
      </c>
      <c r="B8" s="322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21">
        <v>42719</v>
      </c>
      <c r="B9" s="322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2014-01-15T10:54:56Z</dcterms:modified>
  <cp:category/>
  <cp:version/>
  <cp:contentType/>
  <cp:contentStatus/>
</cp:coreProperties>
</file>