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<sst xmlns="http://schemas.openxmlformats.org/spreadsheetml/2006/main" count="574" uniqueCount="58">
  <si>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</si>
  <si>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</si>
  <si>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</si>
  <si>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</si>
  <si>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</si>
  <si>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</si>
  <si>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</si>
  <si>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</si>
  <si>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</si>
  <si>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</si>
  <si>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</si>
  <si>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</si>
  <si>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</si>
  <si>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</si>
  <si>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</si>
  <si>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</si>
  <si>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</si>
  <si>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</si>
  <si>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</si>
  <si>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</si>
  <si>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</si>
  <si>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</si>
  <si>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</si>
  <si>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</si>
  <si>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</si>
  <si>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</si>
  <si>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</si>
  <si>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</si>
  <si>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</si>
  <si>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</si>
  <si>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</si>
  <si>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</si>
  <si>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</si>
  <si>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</si>
  <si>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</si>
  <si>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</si>
  <si>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</si>
  <si>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</si>
  <si>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</si>
  <si>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</si>
  <si>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</si>
  <si>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</si>
  <si>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</si>
  <si>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</si>
  <si>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</si>
  <si>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</si>
  <si>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</si>
  <si>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</si>
  <si>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</si>
  <si>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</si>
  <si>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</si>
  <si>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</si>
  <si>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</si>
  <si>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02-October-2014</t>
  </si>
  <si>
    <t>PLEASE NOTE THE FOLLOWING VOLATILITY SKEW CHANGES WITH EFFECT FROM THURSDAY</t>
  </si>
  <si>
    <t>02 OCTOBER 2014 FOR SETTLEMENT ON FRIDAY 03 October 2014</t>
  </si>
  <si>
    <t>SAFEX MTM 01-OCTOBER-2014</t>
  </si>
  <si>
    <t>23-September-2014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</si>
</sst>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7253811"/>
        <c:axId val="6102040"/>
      </c:lineChart>
      <c:catAx>
        <c:axId val="5725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2040"/>
        <c:crosses val="autoZero"/>
        <c:auto val="1"/>
        <c:lblOffset val="100"/>
        <c:tickLblSkip val="1"/>
        <c:noMultiLvlLbl val="0"/>
      </c:catAx>
      <c:valAx>
        <c:axId val="6102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41914</v>
      </c>
      <c r="C25" s="380"/>
      <c r="D25" s="381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09" t="s">
        <v>0</v>
      </c>
      <c r="K26" s="410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02-October-2014</v>
      </c>
      <c r="AB26" s="53"/>
      <c r="AC26" s="56"/>
      <c r="AE26" s="23" t="s">
        <v>17</v>
      </c>
      <c r="AF26" s="30" t="str">
        <f>A20</f>
        <v>02-October-2014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5" t="s">
        <v>40</v>
      </c>
      <c r="K27" s="406"/>
      <c r="L27" s="84"/>
      <c r="M27" s="84"/>
      <c r="N27" s="84"/>
      <c r="O27" s="84"/>
      <c r="P27" s="85"/>
      <c r="Q27" s="86"/>
      <c r="R27"/>
      <c r="S27" s="145" t="s">
        <v>57</v>
      </c>
      <c r="T27" s="145" t="str">
        <f>A20</f>
        <v>02-October-2014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30800</v>
      </c>
      <c r="C28" s="383" t="s">
        <v>46</v>
      </c>
      <c r="D28" s="393">
        <v>30.08</v>
      </c>
      <c r="E28"/>
      <c r="F28" s="176">
        <v>0.699205448354143</v>
      </c>
      <c r="G28" s="394">
        <v>13.83</v>
      </c>
      <c r="J28" s="60">
        <v>41991</v>
      </c>
      <c r="K28" s="179"/>
      <c r="L28" s="62">
        <v>43680</v>
      </c>
      <c r="M28" s="62">
        <v>44030</v>
      </c>
      <c r="N28" s="62">
        <v>44036</v>
      </c>
      <c r="O28" s="62">
        <v>44033</v>
      </c>
      <c r="P28" s="82">
        <v>16.5</v>
      </c>
      <c r="Q28" s="63">
        <v>16.25</v>
      </c>
      <c r="R28" s="31"/>
      <c r="S28" s="40">
        <v>0.14485619242444947</v>
      </c>
      <c r="T28" s="40">
        <v>0.15334304122817954</v>
      </c>
      <c r="U28" s="25"/>
      <c r="V28" s="80">
        <v>0.8516359295856215</v>
      </c>
      <c r="W28" s="40">
        <v>1.0757761618912551</v>
      </c>
      <c r="Y28" s="94">
        <v>-1.0026930500096467</v>
      </c>
      <c r="Z28" s="92">
        <v>0.3195843083088444</v>
      </c>
      <c r="AA28" s="92">
        <v>0.8267461328493144</v>
      </c>
      <c r="AB28" s="74" t="s">
        <v>28</v>
      </c>
      <c r="AC28" s="58">
        <v>-0.02878216549023365</v>
      </c>
      <c r="AE28" s="37">
        <v>0.8</v>
      </c>
      <c r="AF28" s="28">
        <v>-0.989999999868348</v>
      </c>
      <c r="AG28" s="29">
        <v>0.956360518835227</v>
      </c>
      <c r="AI28" s="78">
        <v>222</v>
      </c>
      <c r="AJ28" s="59">
        <v>17</v>
      </c>
      <c r="IU28" s="32">
        <f aca="true" t="shared" si="0" ref="IU28:IU36">D62-$D$66</f>
        <v>8.2</v>
      </c>
      <c r="IV28" s="6" t="b">
        <f>IU28=G62</f>
        <v>1</v>
      </c>
    </row>
    <row r="29" spans="1:256" ht="12.75">
      <c r="A29" s="391" t="s">
        <v>47</v>
      </c>
      <c r="B29" s="392">
        <v>35250</v>
      </c>
      <c r="C29" s="383" t="s">
        <v>46</v>
      </c>
      <c r="D29" s="393">
        <v>24.79</v>
      </c>
      <c r="E29"/>
      <c r="F29" s="177">
        <v>0.8002270147559591</v>
      </c>
      <c r="G29" s="393">
        <v>8.54</v>
      </c>
      <c r="J29" s="60">
        <v>42082</v>
      </c>
      <c r="K29" s="179"/>
      <c r="L29" s="62">
        <v>43680</v>
      </c>
      <c r="M29" s="62">
        <v>44340</v>
      </c>
      <c r="N29" s="62">
        <v>44466</v>
      </c>
      <c r="O29" s="62">
        <v>44403</v>
      </c>
      <c r="P29" s="82">
        <v>16.75</v>
      </c>
      <c r="Q29" s="63">
        <v>16.5</v>
      </c>
      <c r="R29"/>
      <c r="S29" s="40">
        <v>0.1525578317458846</v>
      </c>
      <c r="T29" s="40">
        <v>0.15679380378952898</v>
      </c>
      <c r="U29" s="25"/>
      <c r="V29" s="80">
        <v>0.6880123732671981</v>
      </c>
      <c r="W29" s="40">
        <v>1.1143814909050132</v>
      </c>
      <c r="Y29" s="94">
        <v>-0.6182794871058787</v>
      </c>
      <c r="Z29" s="92">
        <v>0.16741720694076442</v>
      </c>
      <c r="AA29" s="92">
        <v>0.6141307636990266</v>
      </c>
      <c r="AB29" s="75" t="s">
        <v>29</v>
      </c>
      <c r="AC29" s="58">
        <v>0.1492425484376266</v>
      </c>
      <c r="AE29" s="26">
        <v>0.8</v>
      </c>
      <c r="AF29" s="28">
        <v>-0.9790959126189982</v>
      </c>
      <c r="AG29" s="29">
        <v>0.6038314577055371</v>
      </c>
      <c r="AI29" s="78">
        <v>21</v>
      </c>
      <c r="AJ29" s="59">
        <v>10</v>
      </c>
      <c r="IU29" s="33">
        <f t="shared" si="0"/>
        <v>5.25</v>
      </c>
      <c r="IV29" s="6" t="b">
        <f>IU29=G63</f>
        <v>1</v>
      </c>
    </row>
    <row r="30" spans="1:256" ht="12.75">
      <c r="A30" s="391" t="s">
        <v>47</v>
      </c>
      <c r="B30" s="392">
        <v>39650</v>
      </c>
      <c r="C30" s="383" t="s">
        <v>46</v>
      </c>
      <c r="D30" s="393">
        <v>20.2</v>
      </c>
      <c r="E30"/>
      <c r="F30" s="177">
        <v>0.9001135073779796</v>
      </c>
      <c r="G30" s="393">
        <v>3.95</v>
      </c>
      <c r="J30" s="60">
        <v>42173</v>
      </c>
      <c r="K30" s="179"/>
      <c r="L30" s="62">
        <v>43680</v>
      </c>
      <c r="M30" s="62">
        <v>44809</v>
      </c>
      <c r="N30" s="62">
        <v>44988</v>
      </c>
      <c r="O30" s="62">
        <v>44898</v>
      </c>
      <c r="P30" s="82">
        <v>17</v>
      </c>
      <c r="Q30" s="63">
        <v>16.75</v>
      </c>
      <c r="R30"/>
      <c r="S30" s="40">
        <v>0.1571850994305214</v>
      </c>
      <c r="T30" s="40">
        <v>0.15874997109093383</v>
      </c>
      <c r="U30" s="25"/>
      <c r="V30" s="80">
        <v>0.9149070644543197</v>
      </c>
      <c r="W30" s="40">
        <v>0.9835249681125199</v>
      </c>
      <c r="Y30" s="94">
        <v>-0.47227251388647823</v>
      </c>
      <c r="Z30" s="92">
        <v>0.11677784861312417</v>
      </c>
      <c r="AA30" s="92">
        <v>0.5203870174293331</v>
      </c>
      <c r="AB30" s="76"/>
      <c r="AC30" s="57"/>
      <c r="AE30" s="26">
        <v>0.8</v>
      </c>
      <c r="AF30" s="28">
        <v>-0.9668858300239197</v>
      </c>
      <c r="AG30" s="29">
        <v>0.46821410261379137</v>
      </c>
      <c r="AI30" s="78">
        <v>22</v>
      </c>
      <c r="AJ30" s="59">
        <v>0</v>
      </c>
      <c r="IU30" s="33">
        <f t="shared" si="0"/>
        <v>2.5100000000000016</v>
      </c>
      <c r="IV30" s="6" t="b">
        <f>IU30=G64</f>
        <v>1</v>
      </c>
    </row>
    <row r="31" spans="1:256" ht="12.75">
      <c r="A31" s="391" t="s">
        <v>47</v>
      </c>
      <c r="B31" s="392">
        <v>41850</v>
      </c>
      <c r="C31" s="383" t="s">
        <v>46</v>
      </c>
      <c r="D31" s="393">
        <v>18.15</v>
      </c>
      <c r="E31"/>
      <c r="F31" s="177">
        <v>0.9500567536889898</v>
      </c>
      <c r="G31" s="393">
        <v>1.9</v>
      </c>
      <c r="J31" s="60">
        <v>42264</v>
      </c>
      <c r="K31" s="179"/>
      <c r="L31" s="62">
        <v>43680</v>
      </c>
      <c r="M31" s="62">
        <v>45203</v>
      </c>
      <c r="N31" s="62">
        <v>45469</v>
      </c>
      <c r="O31" s="62">
        <v>45336</v>
      </c>
      <c r="P31" s="82">
        <v>17.5</v>
      </c>
      <c r="Q31" s="63">
        <v>17.25</v>
      </c>
      <c r="R31"/>
      <c r="S31" s="40">
        <v>0.16053466212594736</v>
      </c>
      <c r="T31" s="40">
        <v>0.16012713856304844</v>
      </c>
      <c r="U31" s="25"/>
      <c r="V31" s="80"/>
      <c r="W31" s="40"/>
      <c r="Y31" s="95">
        <v>-0.3914625002437602</v>
      </c>
      <c r="Z31" s="93">
        <v>0.09086087726461338</v>
      </c>
      <c r="AA31" s="93">
        <v>0.4636747090389034</v>
      </c>
      <c r="AB31" s="76"/>
      <c r="AC31" s="57"/>
      <c r="AE31" s="26">
        <v>0.8</v>
      </c>
      <c r="AF31" s="28">
        <v>-0.9593446647592362</v>
      </c>
      <c r="AG31" s="29">
        <v>0.39237337416673834</v>
      </c>
      <c r="AI31" s="78">
        <v>0</v>
      </c>
      <c r="AJ31" s="59">
        <v>1</v>
      </c>
      <c r="IU31" s="33">
        <f t="shared" si="0"/>
        <v>1.2300000000000004</v>
      </c>
      <c r="IV31" s="6" t="b">
        <f>ROUND(IU31,2)=G65</f>
        <v>1</v>
      </c>
    </row>
    <row r="32" spans="1:256" ht="12.75">
      <c r="A32" s="391" t="s">
        <v>47</v>
      </c>
      <c r="B32" s="392">
        <v>44050</v>
      </c>
      <c r="C32" s="383" t="s">
        <v>46</v>
      </c>
      <c r="D32" s="393">
        <v>16.25</v>
      </c>
      <c r="E32"/>
      <c r="F32" s="177">
        <v>1</v>
      </c>
      <c r="G32" s="393">
        <v>0</v>
      </c>
      <c r="J32" s="60">
        <v>42355</v>
      </c>
      <c r="K32" s="179"/>
      <c r="L32" s="62">
        <v>43680</v>
      </c>
      <c r="M32" s="62">
        <v>45698</v>
      </c>
      <c r="N32" s="62">
        <v>46074</v>
      </c>
      <c r="O32" s="62">
        <v>45886</v>
      </c>
      <c r="P32" s="82">
        <v>18.75</v>
      </c>
      <c r="Q32" s="63">
        <v>18.5</v>
      </c>
      <c r="R32"/>
      <c r="S32" s="40">
        <v>0.1631740875795154</v>
      </c>
      <c r="T32" s="40">
        <v>0.16119310977122084</v>
      </c>
      <c r="U32" s="25"/>
      <c r="V32" s="80"/>
      <c r="W32" s="40"/>
      <c r="Y32" s="95">
        <v>-0.33891007047774024</v>
      </c>
      <c r="Z32" s="93">
        <v>0.07493105158974105</v>
      </c>
      <c r="AA32" s="93">
        <v>0.42434525831771325</v>
      </c>
      <c r="AB32" s="76"/>
      <c r="AC32" s="57"/>
      <c r="AE32" s="26">
        <v>0.8</v>
      </c>
      <c r="AF32" s="28">
        <v>-0.9568953457565312</v>
      </c>
      <c r="AG32" s="29">
        <v>0.3413673795948944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46250</v>
      </c>
      <c r="C33" s="383" t="s">
        <v>46</v>
      </c>
      <c r="D33" s="393">
        <v>14.51</v>
      </c>
      <c r="E33"/>
      <c r="F33" s="177">
        <v>1.0499432463110103</v>
      </c>
      <c r="G33" s="393">
        <v>-1.74</v>
      </c>
      <c r="J33" s="60">
        <v>42719</v>
      </c>
      <c r="K33" s="179"/>
      <c r="L33" s="62">
        <v>43680</v>
      </c>
      <c r="M33" s="62">
        <v>47453</v>
      </c>
      <c r="N33" s="62">
        <v>48219</v>
      </c>
      <c r="O33" s="62">
        <v>47836</v>
      </c>
      <c r="P33" s="82">
        <v>20.75</v>
      </c>
      <c r="Q33" s="63">
        <v>20.5</v>
      </c>
      <c r="R33"/>
      <c r="S33" s="40">
        <v>0.17031264419541556</v>
      </c>
      <c r="T33" s="40">
        <v>0.16400462989247183</v>
      </c>
      <c r="U33" s="25"/>
      <c r="V33" s="80"/>
      <c r="W33" s="40"/>
      <c r="Y33" s="95">
        <v>-0.232769519009913</v>
      </c>
      <c r="Z33" s="93">
        <v>0.045340851906562805</v>
      </c>
      <c r="AA33" s="93">
        <v>0.3368208525951757</v>
      </c>
      <c r="AB33" s="76"/>
      <c r="AC33" s="57"/>
      <c r="AE33" s="26">
        <v>0.8</v>
      </c>
      <c r="AF33" s="28">
        <v>-0.9899999997000797</v>
      </c>
      <c r="AG33" s="29">
        <v>0.22852763378137464</v>
      </c>
      <c r="AI33" s="78">
        <v>0</v>
      </c>
      <c r="AJ33" s="59">
        <v>0</v>
      </c>
      <c r="IU33" s="33">
        <f t="shared" si="0"/>
        <v>-1.17</v>
      </c>
      <c r="IV33" s="6" t="b">
        <f>ROUND(IU33,2)=G67</f>
        <v>1</v>
      </c>
    </row>
    <row r="34" spans="1:256" ht="12.75">
      <c r="A34" s="391" t="s">
        <v>47</v>
      </c>
      <c r="B34" s="392">
        <v>48450</v>
      </c>
      <c r="C34" s="383" t="s">
        <v>46</v>
      </c>
      <c r="D34" s="393">
        <v>12.94</v>
      </c>
      <c r="E34"/>
      <c r="F34" s="177">
        <v>1.0998864926220204</v>
      </c>
      <c r="G34" s="393">
        <v>-3.31</v>
      </c>
      <c r="J34" s="60">
        <v>43090</v>
      </c>
      <c r="K34" s="179"/>
      <c r="L34" s="62">
        <v>43680</v>
      </c>
      <c r="M34" s="62">
        <v>48765</v>
      </c>
      <c r="N34" s="62">
        <v>49823</v>
      </c>
      <c r="O34" s="62">
        <v>49294</v>
      </c>
      <c r="P34" s="82">
        <v>21.25</v>
      </c>
      <c r="Q34" s="63">
        <v>21</v>
      </c>
      <c r="R34"/>
      <c r="S34" s="40">
        <v>0.17499943360688386</v>
      </c>
      <c r="T34" s="40">
        <v>0.16580174180708793</v>
      </c>
      <c r="U34" s="25"/>
      <c r="V34" s="80"/>
      <c r="W34" s="40"/>
      <c r="Y34" s="95">
        <v>-0.18369394160547484</v>
      </c>
      <c r="Z34" s="93">
        <v>0.033035867738044566</v>
      </c>
      <c r="AA34" s="93">
        <v>0.2911867497761339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-2.2799999999999994</v>
      </c>
      <c r="IV34" s="6" t="b">
        <f>IU34=G68</f>
        <v>1</v>
      </c>
    </row>
    <row r="35" spans="1:256" ht="13.5" thickBot="1">
      <c r="A35" s="391" t="s">
        <v>47</v>
      </c>
      <c r="B35" s="392">
        <v>52850</v>
      </c>
      <c r="C35" s="383" t="s">
        <v>46</v>
      </c>
      <c r="D35" s="393">
        <v>10.26</v>
      </c>
      <c r="E35"/>
      <c r="F35" s="177">
        <v>1.1997729852440409</v>
      </c>
      <c r="G35" s="393">
        <v>-5.99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-4.32</v>
      </c>
      <c r="IV35" s="6" t="b">
        <f>IU35=G69</f>
        <v>1</v>
      </c>
    </row>
    <row r="36" spans="1:256" ht="13.5" thickBot="1">
      <c r="A36" s="391" t="s">
        <v>48</v>
      </c>
      <c r="B36" s="392">
        <v>57250</v>
      </c>
      <c r="C36" s="383" t="s">
        <v>46</v>
      </c>
      <c r="D36" s="393">
        <v>8.23</v>
      </c>
      <c r="E36"/>
      <c r="F36" s="178">
        <v>1.2996594778660613</v>
      </c>
      <c r="G36" s="395">
        <v>-8.02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-6.1</v>
      </c>
      <c r="IV36" s="6" t="b">
        <f>ROUND(IU36,2)=G70</f>
        <v>1</v>
      </c>
    </row>
    <row r="37" spans="1:255" ht="13.5" thickBot="1">
      <c r="A37" s="386" t="s">
        <v>49</v>
      </c>
      <c r="B37" s="383">
        <v>44050</v>
      </c>
      <c r="C37" s="384"/>
      <c r="D37" s="396"/>
      <c r="E37"/>
      <c r="G37" s="16">
        <v>21.85</v>
      </c>
      <c r="IU37" s="34"/>
    </row>
    <row r="38" spans="1:255" ht="13.5" thickBot="1">
      <c r="A38" s="386" t="s">
        <v>50</v>
      </c>
      <c r="B38" s="397">
        <v>16.25</v>
      </c>
      <c r="C38" s="384"/>
      <c r="D38" s="396"/>
      <c r="E38"/>
      <c r="G38" s="398"/>
      <c r="J38" s="411" t="s">
        <v>30</v>
      </c>
      <c r="K38" s="412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9705</v>
      </c>
      <c r="M39" s="62">
        <v>9777</v>
      </c>
      <c r="N39" s="62">
        <v>9777</v>
      </c>
      <c r="O39" s="62">
        <v>9777</v>
      </c>
      <c r="P39" s="82">
        <v>17</v>
      </c>
      <c r="Q39" s="63">
        <v>16.75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9705</v>
      </c>
      <c r="M40" s="62">
        <v>9895</v>
      </c>
      <c r="N40" s="62">
        <v>9895</v>
      </c>
      <c r="O40" s="62">
        <v>9895</v>
      </c>
      <c r="P40" s="82">
        <v>17.5</v>
      </c>
      <c r="Q40" s="63">
        <v>17.25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9705</v>
      </c>
      <c r="M41" s="62">
        <v>9941</v>
      </c>
      <c r="N41" s="62">
        <v>9941</v>
      </c>
      <c r="O41" s="62">
        <v>9941</v>
      </c>
      <c r="P41" s="82">
        <v>17.75</v>
      </c>
      <c r="Q41" s="63">
        <v>17.5</v>
      </c>
      <c r="IU41" s="34"/>
    </row>
    <row r="42" spans="1:255" ht="13.5" thickBot="1">
      <c r="A42" s="378" t="s">
        <v>41</v>
      </c>
      <c r="B42" s="379">
        <v>41914</v>
      </c>
      <c r="C42" s="380"/>
      <c r="D42" s="381"/>
      <c r="J42" s="60">
        <v>42264</v>
      </c>
      <c r="K42" s="61"/>
      <c r="L42" s="62">
        <v>9705</v>
      </c>
      <c r="M42" s="62">
        <v>10017</v>
      </c>
      <c r="N42" s="62">
        <v>10017</v>
      </c>
      <c r="O42" s="62">
        <v>10017</v>
      </c>
      <c r="P42" s="82">
        <v>18</v>
      </c>
      <c r="Q42" s="63">
        <v>17.75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9705</v>
      </c>
      <c r="M43" s="62">
        <v>10124</v>
      </c>
      <c r="N43" s="62">
        <v>10124</v>
      </c>
      <c r="O43" s="62">
        <v>10124</v>
      </c>
      <c r="P43" s="82">
        <v>18</v>
      </c>
      <c r="Q43" s="63">
        <v>17.75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31100</v>
      </c>
      <c r="C45" s="383" t="s">
        <v>46</v>
      </c>
      <c r="D45" s="393">
        <v>26.49</v>
      </c>
      <c r="E45"/>
      <c r="F45" s="176">
        <v>0.7004504504504504</v>
      </c>
      <c r="G45" s="394">
        <v>9.99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7.109999999999999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35500</v>
      </c>
      <c r="C46" s="383" t="s">
        <v>46</v>
      </c>
      <c r="D46" s="393">
        <v>22.85</v>
      </c>
      <c r="E46"/>
      <c r="F46" s="177">
        <v>0.7995495495495496</v>
      </c>
      <c r="G46" s="393">
        <v>6.35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4.57</v>
      </c>
      <c r="IV46" s="6" t="b">
        <f t="shared" si="2"/>
        <v>1</v>
      </c>
    </row>
    <row r="47" spans="1:256" ht="13.5" thickBot="1">
      <c r="A47" s="391" t="s">
        <v>47</v>
      </c>
      <c r="B47" s="392">
        <v>39950</v>
      </c>
      <c r="C47" s="383" t="s">
        <v>46</v>
      </c>
      <c r="D47" s="393">
        <v>19.51</v>
      </c>
      <c r="E47"/>
      <c r="F47" s="177">
        <v>0.8997747747747747</v>
      </c>
      <c r="G47" s="393">
        <v>3.01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2.1999999999999993</v>
      </c>
      <c r="IV47" s="6" t="b">
        <f t="shared" si="2"/>
        <v>1</v>
      </c>
    </row>
    <row r="48" spans="1:256" ht="13.5" thickBot="1">
      <c r="A48" s="391" t="s">
        <v>47</v>
      </c>
      <c r="B48" s="392">
        <v>42200</v>
      </c>
      <c r="C48" s="383" t="s">
        <v>46</v>
      </c>
      <c r="D48" s="393">
        <v>17.95</v>
      </c>
      <c r="E48"/>
      <c r="F48" s="177">
        <v>0.9504504504504504</v>
      </c>
      <c r="G48" s="393">
        <v>1.45</v>
      </c>
      <c r="IU48" s="32">
        <f t="shared" si="1"/>
        <v>1.0899999999999999</v>
      </c>
      <c r="IV48" s="6" t="b">
        <f t="shared" si="2"/>
        <v>1</v>
      </c>
    </row>
    <row r="49" spans="1:256" ht="13.5" thickBot="1">
      <c r="A49" s="391" t="s">
        <v>47</v>
      </c>
      <c r="B49" s="392">
        <v>44400</v>
      </c>
      <c r="C49" s="383" t="s">
        <v>46</v>
      </c>
      <c r="D49" s="393">
        <v>16.5</v>
      </c>
      <c r="E49"/>
      <c r="F49" s="177">
        <v>1</v>
      </c>
      <c r="G49" s="393">
        <v>0</v>
      </c>
      <c r="J49" s="411" t="s">
        <v>38</v>
      </c>
      <c r="K49" s="412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46600</v>
      </c>
      <c r="C50" s="383" t="s">
        <v>46</v>
      </c>
      <c r="D50" s="393">
        <v>15.14</v>
      </c>
      <c r="E50"/>
      <c r="F50" s="177">
        <v>1.0495495495495495</v>
      </c>
      <c r="G50" s="393">
        <v>-1.36</v>
      </c>
      <c r="J50" s="60">
        <v>41991</v>
      </c>
      <c r="K50" s="61"/>
      <c r="L50" s="62">
        <v>43680</v>
      </c>
      <c r="M50" s="62">
        <v>44030</v>
      </c>
      <c r="N50" s="62">
        <v>44036</v>
      </c>
      <c r="O50" s="62">
        <v>44033</v>
      </c>
      <c r="P50" s="82">
        <v>16.5</v>
      </c>
      <c r="Q50" s="63">
        <v>16.25</v>
      </c>
      <c r="IU50" s="32">
        <f t="shared" si="1"/>
        <v>-1.0199999999999996</v>
      </c>
      <c r="IV50" s="6" t="b">
        <f t="shared" si="2"/>
        <v>1</v>
      </c>
    </row>
    <row r="51" spans="1:256" ht="13.5" thickBot="1">
      <c r="A51" s="391" t="s">
        <v>47</v>
      </c>
      <c r="B51" s="392">
        <v>48850</v>
      </c>
      <c r="C51" s="383" t="s">
        <v>46</v>
      </c>
      <c r="D51" s="393">
        <v>13.83</v>
      </c>
      <c r="E51"/>
      <c r="F51" s="177">
        <v>1.1002252252252251</v>
      </c>
      <c r="G51" s="393">
        <v>-2.67</v>
      </c>
      <c r="J51" s="60">
        <v>42082</v>
      </c>
      <c r="K51" s="61"/>
      <c r="L51" s="62">
        <v>43680</v>
      </c>
      <c r="M51" s="62">
        <v>44340</v>
      </c>
      <c r="N51" s="62">
        <v>44466</v>
      </c>
      <c r="O51" s="62">
        <v>44403</v>
      </c>
      <c r="P51" s="82">
        <v>16.75</v>
      </c>
      <c r="Q51" s="63">
        <v>16.5</v>
      </c>
      <c r="IU51" s="32">
        <f t="shared" si="1"/>
        <v>-1.9900000000000002</v>
      </c>
      <c r="IV51" s="6" t="b">
        <f t="shared" si="2"/>
        <v>1</v>
      </c>
    </row>
    <row r="52" spans="1:256" ht="13.5" thickBot="1">
      <c r="A52" s="391" t="s">
        <v>47</v>
      </c>
      <c r="B52" s="392">
        <v>53300</v>
      </c>
      <c r="C52" s="383" t="s">
        <v>46</v>
      </c>
      <c r="D52" s="393">
        <v>11.49</v>
      </c>
      <c r="E52"/>
      <c r="F52" s="177">
        <v>1.2004504504504505</v>
      </c>
      <c r="G52" s="393">
        <v>-5.01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-3.8200000000000003</v>
      </c>
      <c r="IV52" s="6" t="b">
        <f t="shared" si="2"/>
        <v>1</v>
      </c>
    </row>
    <row r="53" spans="1:256" ht="13.5" thickBot="1">
      <c r="A53" s="391" t="s">
        <v>48</v>
      </c>
      <c r="B53" s="392">
        <v>57700</v>
      </c>
      <c r="C53" s="383" t="s">
        <v>46</v>
      </c>
      <c r="D53" s="393">
        <v>9.51</v>
      </c>
      <c r="E53"/>
      <c r="F53" s="178">
        <v>1.2995495495495495</v>
      </c>
      <c r="G53" s="395">
        <v>-6.99</v>
      </c>
      <c r="IU53" s="32">
        <f t="shared" si="1"/>
        <v>-5.470000000000001</v>
      </c>
      <c r="IV53" s="6" t="b">
        <f t="shared" si="2"/>
        <v>1</v>
      </c>
    </row>
    <row r="54" spans="1:17" ht="13.5" thickBot="1">
      <c r="A54" s="386" t="s">
        <v>49</v>
      </c>
      <c r="B54" s="383">
        <v>44400</v>
      </c>
      <c r="C54" s="384"/>
      <c r="D54" s="396"/>
      <c r="E54"/>
      <c r="G54" s="16">
        <v>16.98</v>
      </c>
      <c r="J54" s="407" t="s">
        <v>37</v>
      </c>
      <c r="K54" s="408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16.5</v>
      </c>
      <c r="C55" s="384"/>
      <c r="D55" s="396"/>
      <c r="E55"/>
      <c r="J55" s="60">
        <v>41991</v>
      </c>
      <c r="K55" s="61"/>
      <c r="L55" s="62">
        <v>61539</v>
      </c>
      <c r="M55" s="62">
        <v>62083</v>
      </c>
      <c r="N55" s="62">
        <v>62083</v>
      </c>
      <c r="O55" s="62">
        <v>62083</v>
      </c>
      <c r="P55" s="82">
        <v>14</v>
      </c>
      <c r="Q55" s="63">
        <v>13.75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61539</v>
      </c>
      <c r="M56" s="35">
        <v>62938</v>
      </c>
      <c r="N56" s="35">
        <v>62938</v>
      </c>
      <c r="O56" s="35">
        <v>62938</v>
      </c>
      <c r="P56" s="82">
        <v>14.25</v>
      </c>
      <c r="Q56" s="36">
        <v>14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07" t="s">
        <v>39</v>
      </c>
      <c r="K58" s="408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41914</v>
      </c>
      <c r="C59" s="380"/>
      <c r="D59" s="381"/>
      <c r="J59" s="60">
        <v>41991</v>
      </c>
      <c r="K59" s="61"/>
      <c r="L59" s="62">
        <v>48875</v>
      </c>
      <c r="M59" s="62">
        <v>49289</v>
      </c>
      <c r="N59" s="62">
        <v>49289</v>
      </c>
      <c r="O59" s="62">
        <v>49289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48875</v>
      </c>
      <c r="M60" s="35">
        <v>49759</v>
      </c>
      <c r="N60" s="35">
        <v>49759</v>
      </c>
      <c r="O60" s="35">
        <v>49759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31450</v>
      </c>
      <c r="C62" s="383" t="s">
        <v>46</v>
      </c>
      <c r="D62" s="393">
        <v>24.95</v>
      </c>
      <c r="E62"/>
      <c r="F62" s="176">
        <v>0.700445434298441</v>
      </c>
      <c r="G62" s="394">
        <v>8.2</v>
      </c>
      <c r="IU62" s="32">
        <f aca="true" t="shared" si="3" ref="IU62:IU70">D96-$D$100</f>
        <v>6.359999999999999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35900</v>
      </c>
      <c r="C63" s="383" t="s">
        <v>46</v>
      </c>
      <c r="D63" s="393">
        <v>22</v>
      </c>
      <c r="E63"/>
      <c r="F63" s="177">
        <v>0.799554565701559</v>
      </c>
      <c r="G63" s="393">
        <v>5.25</v>
      </c>
      <c r="IU63" s="32">
        <f t="shared" si="3"/>
        <v>4.09</v>
      </c>
      <c r="IV63" s="6" t="b">
        <f t="shared" si="4"/>
        <v>1</v>
      </c>
    </row>
    <row r="64" spans="1:256" ht="13.5" thickBot="1">
      <c r="A64" s="391" t="s">
        <v>47</v>
      </c>
      <c r="B64" s="392">
        <v>40400</v>
      </c>
      <c r="C64" s="383" t="s">
        <v>46</v>
      </c>
      <c r="D64" s="393">
        <v>19.26</v>
      </c>
      <c r="E64"/>
      <c r="F64" s="177">
        <v>0.8997772828507795</v>
      </c>
      <c r="G64" s="393">
        <v>2.51</v>
      </c>
      <c r="I64" s="16"/>
      <c r="IU64" s="32">
        <f t="shared" si="3"/>
        <v>1.9699999999999989</v>
      </c>
      <c r="IV64" s="6" t="b">
        <f t="shared" si="4"/>
        <v>1</v>
      </c>
    </row>
    <row r="65" spans="1:256" ht="13.5" thickBot="1">
      <c r="A65" s="391" t="s">
        <v>47</v>
      </c>
      <c r="B65" s="392">
        <v>42650</v>
      </c>
      <c r="C65" s="383" t="s">
        <v>46</v>
      </c>
      <c r="D65" s="393">
        <v>17.98</v>
      </c>
      <c r="E65"/>
      <c r="F65" s="177">
        <v>0.9498886414253898</v>
      </c>
      <c r="G65" s="393">
        <v>1.23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391" t="s">
        <v>47</v>
      </c>
      <c r="B66" s="392">
        <v>44900</v>
      </c>
      <c r="C66" s="383" t="s">
        <v>46</v>
      </c>
      <c r="D66" s="393">
        <v>16.75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47150</v>
      </c>
      <c r="C67" s="383" t="s">
        <v>46</v>
      </c>
      <c r="D67" s="393">
        <v>15.58</v>
      </c>
      <c r="E67"/>
      <c r="F67" s="177">
        <v>1.0501113585746102</v>
      </c>
      <c r="G67" s="393">
        <v>-1.17</v>
      </c>
      <c r="IU67" s="32">
        <f t="shared" si="3"/>
        <v>-0.9299999999999997</v>
      </c>
      <c r="IV67" s="6" t="b">
        <f t="shared" si="4"/>
        <v>1</v>
      </c>
    </row>
    <row r="68" spans="1:256" ht="13.5" thickBot="1">
      <c r="A68" s="391" t="s">
        <v>47</v>
      </c>
      <c r="B68" s="392">
        <v>49400</v>
      </c>
      <c r="C68" s="383" t="s">
        <v>46</v>
      </c>
      <c r="D68" s="393">
        <v>14.47</v>
      </c>
      <c r="E68"/>
      <c r="F68" s="177">
        <v>1.1002227171492205</v>
      </c>
      <c r="G68" s="393">
        <v>-2.28</v>
      </c>
      <c r="I68" s="16"/>
      <c r="IU68" s="32">
        <f t="shared" si="3"/>
        <v>-1.8200000000000003</v>
      </c>
      <c r="IV68" s="6" t="b">
        <f t="shared" si="4"/>
        <v>1</v>
      </c>
    </row>
    <row r="69" spans="1:256" ht="13.5" thickBot="1">
      <c r="A69" s="391" t="s">
        <v>47</v>
      </c>
      <c r="B69" s="392">
        <v>53900</v>
      </c>
      <c r="C69" s="383" t="s">
        <v>46</v>
      </c>
      <c r="D69" s="393">
        <v>12.43</v>
      </c>
      <c r="E69"/>
      <c r="F69" s="177">
        <v>1.200445434298441</v>
      </c>
      <c r="G69" s="393">
        <v>-4.32</v>
      </c>
      <c r="IU69" s="32">
        <f t="shared" si="3"/>
        <v>-3.4700000000000006</v>
      </c>
      <c r="IV69" s="6" t="b">
        <f t="shared" si="4"/>
        <v>1</v>
      </c>
    </row>
    <row r="70" spans="1:256" ht="13.5" thickBot="1">
      <c r="A70" s="391" t="s">
        <v>48</v>
      </c>
      <c r="B70" s="392">
        <v>58350</v>
      </c>
      <c r="C70" s="383" t="s">
        <v>46</v>
      </c>
      <c r="D70" s="393">
        <v>10.65</v>
      </c>
      <c r="E70"/>
      <c r="F70" s="178">
        <v>1.299554565701559</v>
      </c>
      <c r="G70" s="395">
        <v>-6.1</v>
      </c>
      <c r="IU70" s="32">
        <f t="shared" si="3"/>
        <v>-4.99</v>
      </c>
      <c r="IV70" s="6" t="b">
        <f t="shared" si="4"/>
        <v>1</v>
      </c>
    </row>
    <row r="71" spans="1:7" ht="12.75">
      <c r="A71" s="386" t="s">
        <v>49</v>
      </c>
      <c r="B71" s="383">
        <v>44900</v>
      </c>
      <c r="C71" s="384"/>
      <c r="D71" s="396"/>
      <c r="E71"/>
      <c r="G71" s="16">
        <v>14.299999999999999</v>
      </c>
    </row>
    <row r="72" spans="1:5" ht="12.75">
      <c r="A72" s="386" t="s">
        <v>50</v>
      </c>
      <c r="B72" s="397">
        <v>16.75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41914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31750</v>
      </c>
      <c r="C79" s="383" t="s">
        <v>46</v>
      </c>
      <c r="D79" s="393">
        <v>24.36</v>
      </c>
      <c r="E79"/>
      <c r="F79" s="176">
        <v>0.7001102535832414</v>
      </c>
      <c r="G79" s="394">
        <v>7.11</v>
      </c>
      <c r="IU79" s="32">
        <f aca="true" t="shared" si="5" ref="IU79:IU87">D113-$D$117</f>
        <v>4.670000000000002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36250</v>
      </c>
      <c r="C80" s="383" t="s">
        <v>46</v>
      </c>
      <c r="D80" s="393">
        <v>21.82</v>
      </c>
      <c r="E80"/>
      <c r="F80" s="177">
        <v>0.7993384785005513</v>
      </c>
      <c r="G80" s="393">
        <v>4.57</v>
      </c>
      <c r="IU80" s="32">
        <f t="shared" si="5"/>
        <v>3.030000000000001</v>
      </c>
      <c r="IV80" s="6" t="b">
        <f t="shared" si="6"/>
        <v>1</v>
      </c>
    </row>
    <row r="81" spans="1:256" ht="13.5" thickBot="1">
      <c r="A81" s="391" t="s">
        <v>47</v>
      </c>
      <c r="B81" s="392">
        <v>40800</v>
      </c>
      <c r="C81" s="383" t="s">
        <v>46</v>
      </c>
      <c r="D81" s="393">
        <v>19.45</v>
      </c>
      <c r="E81"/>
      <c r="F81" s="177">
        <v>0.8996692392502756</v>
      </c>
      <c r="G81" s="393">
        <v>2.2</v>
      </c>
      <c r="IU81" s="32">
        <f t="shared" si="5"/>
        <v>1.4699999999999989</v>
      </c>
      <c r="IV81" s="6" t="b">
        <f t="shared" si="6"/>
        <v>1</v>
      </c>
    </row>
    <row r="82" spans="1:256" ht="13.5" thickBot="1">
      <c r="A82" s="391" t="s">
        <v>47</v>
      </c>
      <c r="B82" s="392">
        <v>43050</v>
      </c>
      <c r="C82" s="383" t="s">
        <v>46</v>
      </c>
      <c r="D82" s="393">
        <v>18.34</v>
      </c>
      <c r="E82"/>
      <c r="F82" s="177">
        <v>0.9492833517089305</v>
      </c>
      <c r="G82" s="393">
        <v>1.09</v>
      </c>
      <c r="IU82" s="32">
        <f t="shared" si="5"/>
        <v>0.7199999999999989</v>
      </c>
      <c r="IV82" s="6" t="b">
        <f t="shared" si="6"/>
        <v>0</v>
      </c>
    </row>
    <row r="83" spans="1:256" ht="13.5" thickBot="1">
      <c r="A83" s="391" t="s">
        <v>47</v>
      </c>
      <c r="B83" s="392">
        <v>45350</v>
      </c>
      <c r="C83" s="383" t="s">
        <v>46</v>
      </c>
      <c r="D83" s="393">
        <v>17.25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47600</v>
      </c>
      <c r="C84" s="383" t="s">
        <v>46</v>
      </c>
      <c r="D84" s="393">
        <v>16.23</v>
      </c>
      <c r="E84"/>
      <c r="F84" s="177">
        <v>1.0496141124586549</v>
      </c>
      <c r="G84" s="393">
        <v>-1.02</v>
      </c>
      <c r="IU84" s="32">
        <f t="shared" si="5"/>
        <v>-0.6999999999999993</v>
      </c>
      <c r="IV84" s="6" t="b">
        <f t="shared" si="6"/>
        <v>0</v>
      </c>
    </row>
    <row r="85" spans="1:256" ht="13.5" thickBot="1">
      <c r="A85" s="391" t="s">
        <v>47</v>
      </c>
      <c r="B85" s="392">
        <v>49850</v>
      </c>
      <c r="C85" s="383" t="s">
        <v>46</v>
      </c>
      <c r="D85" s="393">
        <v>15.26</v>
      </c>
      <c r="E85"/>
      <c r="F85" s="177">
        <v>1.0992282249173098</v>
      </c>
      <c r="G85" s="393">
        <v>-1.99</v>
      </c>
      <c r="I85" s="16"/>
      <c r="IU85" s="32">
        <f t="shared" si="5"/>
        <v>-1.370000000000001</v>
      </c>
      <c r="IV85" s="6" t="b">
        <f t="shared" si="6"/>
        <v>1</v>
      </c>
    </row>
    <row r="86" spans="1:256" ht="13.5" thickBot="1">
      <c r="A86" s="391" t="s">
        <v>47</v>
      </c>
      <c r="B86" s="392">
        <v>54400</v>
      </c>
      <c r="C86" s="383" t="s">
        <v>46</v>
      </c>
      <c r="D86" s="393">
        <v>13.43</v>
      </c>
      <c r="E86"/>
      <c r="F86" s="177">
        <v>1.1995589856670341</v>
      </c>
      <c r="G86" s="393">
        <v>-3.82</v>
      </c>
      <c r="IU86" s="32">
        <f t="shared" si="5"/>
        <v>-2.66</v>
      </c>
      <c r="IV86" s="6" t="b">
        <f t="shared" si="6"/>
        <v>1</v>
      </c>
    </row>
    <row r="87" spans="1:256" ht="13.5" thickBot="1">
      <c r="A87" s="391" t="s">
        <v>48</v>
      </c>
      <c r="B87" s="392">
        <v>58950</v>
      </c>
      <c r="C87" s="383" t="s">
        <v>46</v>
      </c>
      <c r="D87" s="393">
        <v>11.78</v>
      </c>
      <c r="E87"/>
      <c r="F87" s="178">
        <v>1.2998897464167585</v>
      </c>
      <c r="G87" s="395">
        <v>-5.47</v>
      </c>
      <c r="I87" s="16"/>
      <c r="IU87" s="32">
        <f t="shared" si="5"/>
        <v>-3.8500000000000014</v>
      </c>
      <c r="IV87" s="6" t="b">
        <f t="shared" si="6"/>
        <v>1</v>
      </c>
    </row>
    <row r="88" spans="1:7" ht="12.75">
      <c r="A88" s="386" t="s">
        <v>49</v>
      </c>
      <c r="B88" s="383">
        <v>45350</v>
      </c>
      <c r="C88" s="384"/>
      <c r="D88" s="396"/>
      <c r="E88"/>
      <c r="G88" s="16">
        <v>12.58</v>
      </c>
    </row>
    <row r="89" spans="1:5" ht="12.75">
      <c r="A89" s="386" t="s">
        <v>50</v>
      </c>
      <c r="B89" s="397">
        <v>17.25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41914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32100</v>
      </c>
      <c r="C96" s="383" t="s">
        <v>46</v>
      </c>
      <c r="D96" s="393">
        <v>24.86</v>
      </c>
      <c r="E96"/>
      <c r="F96" s="176">
        <v>0.6993464052287581</v>
      </c>
      <c r="G96" s="394">
        <v>6.36</v>
      </c>
      <c r="IU96" s="32">
        <f aca="true" t="shared" si="7" ref="IU96:IU104">D130-$D$134</f>
        <v>3.8299999999999983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36700</v>
      </c>
      <c r="C97" s="383" t="s">
        <v>46</v>
      </c>
      <c r="D97" s="393">
        <v>22.59</v>
      </c>
      <c r="E97"/>
      <c r="F97" s="177">
        <v>0.7995642701525054</v>
      </c>
      <c r="G97" s="393">
        <v>4.09</v>
      </c>
      <c r="IU97" s="32">
        <f t="shared" si="7"/>
        <v>2.4800000000000004</v>
      </c>
      <c r="IV97" s="6" t="b">
        <f t="shared" si="8"/>
        <v>1</v>
      </c>
    </row>
    <row r="98" spans="1:256" ht="13.5" thickBot="1">
      <c r="A98" s="391" t="s">
        <v>47</v>
      </c>
      <c r="B98" s="392">
        <v>41300</v>
      </c>
      <c r="C98" s="383" t="s">
        <v>46</v>
      </c>
      <c r="D98" s="393">
        <v>20.47</v>
      </c>
      <c r="E98"/>
      <c r="F98" s="177">
        <v>0.8997821350762527</v>
      </c>
      <c r="G98" s="393">
        <v>1.97</v>
      </c>
      <c r="IU98" s="32">
        <f t="shared" si="7"/>
        <v>1.2100000000000009</v>
      </c>
      <c r="IV98" s="6" t="b">
        <f t="shared" si="8"/>
        <v>1</v>
      </c>
    </row>
    <row r="99" spans="1:256" ht="13.5" thickBot="1">
      <c r="A99" s="391" t="s">
        <v>47</v>
      </c>
      <c r="B99" s="392">
        <v>43600</v>
      </c>
      <c r="C99" s="383" t="s">
        <v>46</v>
      </c>
      <c r="D99" s="393">
        <v>19.47</v>
      </c>
      <c r="E99"/>
      <c r="F99" s="177">
        <v>0.9498910675381264</v>
      </c>
      <c r="G99" s="393">
        <v>0.97</v>
      </c>
      <c r="IU99" s="32">
        <f t="shared" si="7"/>
        <v>0.5899999999999999</v>
      </c>
      <c r="IV99" s="6" t="b">
        <f t="shared" si="8"/>
        <v>1</v>
      </c>
    </row>
    <row r="100" spans="1:256" ht="13.5" thickBot="1">
      <c r="A100" s="391" t="s">
        <v>47</v>
      </c>
      <c r="B100" s="392">
        <v>45900</v>
      </c>
      <c r="C100" s="383" t="s">
        <v>46</v>
      </c>
      <c r="D100" s="393">
        <v>18.5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48200</v>
      </c>
      <c r="C101" s="383" t="s">
        <v>46</v>
      </c>
      <c r="D101" s="393">
        <v>17.57</v>
      </c>
      <c r="E101"/>
      <c r="F101" s="177">
        <v>1.0501089324618735</v>
      </c>
      <c r="G101" s="393">
        <v>-0.93</v>
      </c>
      <c r="IU101" s="32">
        <f t="shared" si="7"/>
        <v>-0.5799999999999983</v>
      </c>
      <c r="IV101" s="6" t="b">
        <f t="shared" si="8"/>
        <v>0</v>
      </c>
    </row>
    <row r="102" spans="1:256" ht="13.5" thickBot="1">
      <c r="A102" s="391" t="s">
        <v>47</v>
      </c>
      <c r="B102" s="392">
        <v>50500</v>
      </c>
      <c r="C102" s="383" t="s">
        <v>46</v>
      </c>
      <c r="D102" s="393">
        <v>16.68</v>
      </c>
      <c r="E102"/>
      <c r="F102" s="177">
        <v>1.1002178649237473</v>
      </c>
      <c r="G102" s="393">
        <v>-1.82</v>
      </c>
      <c r="IU102" s="32">
        <f t="shared" si="7"/>
        <v>-1.1400000000000006</v>
      </c>
      <c r="IV102" s="6" t="b">
        <f t="shared" si="8"/>
        <v>1</v>
      </c>
    </row>
    <row r="103" spans="1:256" ht="13.5" thickBot="1">
      <c r="A103" s="391" t="s">
        <v>47</v>
      </c>
      <c r="B103" s="392">
        <v>55050</v>
      </c>
      <c r="C103" s="383" t="s">
        <v>46</v>
      </c>
      <c r="D103" s="393">
        <v>15.03</v>
      </c>
      <c r="E103"/>
      <c r="F103" s="177">
        <v>1.1993464052287581</v>
      </c>
      <c r="G103" s="393">
        <v>-3.47</v>
      </c>
      <c r="IU103" s="32">
        <f t="shared" si="7"/>
        <v>-2.219999999999999</v>
      </c>
      <c r="IV103" s="6" t="b">
        <f t="shared" si="8"/>
        <v>1</v>
      </c>
    </row>
    <row r="104" spans="1:256" ht="13.5" thickBot="1">
      <c r="A104" s="391" t="s">
        <v>48</v>
      </c>
      <c r="B104" s="392">
        <v>59650</v>
      </c>
      <c r="C104" s="383" t="s">
        <v>46</v>
      </c>
      <c r="D104" s="393">
        <v>13.51</v>
      </c>
      <c r="E104"/>
      <c r="F104" s="178">
        <v>1.2995642701525054</v>
      </c>
      <c r="G104" s="395">
        <v>-4.99</v>
      </c>
      <c r="IU104" s="32">
        <f t="shared" si="7"/>
        <v>-3.2300000000000004</v>
      </c>
      <c r="IV104" s="6" t="b">
        <f t="shared" si="8"/>
        <v>1</v>
      </c>
    </row>
    <row r="105" spans="1:7" ht="12.75">
      <c r="A105" s="386" t="s">
        <v>49</v>
      </c>
      <c r="B105" s="383">
        <v>45900</v>
      </c>
      <c r="C105" s="384"/>
      <c r="D105" s="396"/>
      <c r="E105"/>
      <c r="G105" s="16">
        <v>11.350000000000001</v>
      </c>
    </row>
    <row r="106" spans="1:5" ht="12.75">
      <c r="A106" s="386" t="s">
        <v>50</v>
      </c>
      <c r="B106" s="397">
        <v>18.5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41914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33500</v>
      </c>
      <c r="C113" s="383" t="s">
        <v>46</v>
      </c>
      <c r="D113" s="393">
        <v>25.17</v>
      </c>
      <c r="E113"/>
      <c r="F113" s="176">
        <v>0.7001044932079414</v>
      </c>
      <c r="G113" s="394">
        <v>4.67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38250</v>
      </c>
      <c r="C114" s="383" t="s">
        <v>46</v>
      </c>
      <c r="D114" s="393">
        <v>23.53</v>
      </c>
      <c r="E114"/>
      <c r="F114" s="177">
        <v>0.799373040752351</v>
      </c>
      <c r="G114" s="393">
        <v>3.03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43050</v>
      </c>
      <c r="C115" s="383" t="s">
        <v>46</v>
      </c>
      <c r="D115" s="393">
        <v>21.97</v>
      </c>
      <c r="E115"/>
      <c r="F115" s="177">
        <v>0.8996865203761756</v>
      </c>
      <c r="G115" s="393">
        <v>1.47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45450</v>
      </c>
      <c r="C116" s="383" t="s">
        <v>46</v>
      </c>
      <c r="D116" s="393">
        <v>21.22</v>
      </c>
      <c r="E116"/>
      <c r="F116" s="177">
        <v>0.9498432601880877</v>
      </c>
      <c r="G116" s="393">
        <v>0.72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47850</v>
      </c>
      <c r="C117" s="383" t="s">
        <v>46</v>
      </c>
      <c r="D117" s="393">
        <v>20.5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50250</v>
      </c>
      <c r="C118" s="383" t="s">
        <v>46</v>
      </c>
      <c r="D118" s="393">
        <v>19.8</v>
      </c>
      <c r="E118"/>
      <c r="F118" s="177">
        <v>1.0501567398119123</v>
      </c>
      <c r="G118" s="393">
        <v>-0.7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52600</v>
      </c>
      <c r="C119" s="383" t="s">
        <v>46</v>
      </c>
      <c r="D119" s="393">
        <v>19.13</v>
      </c>
      <c r="E119"/>
      <c r="F119" s="177">
        <v>1.0992685475444097</v>
      </c>
      <c r="G119" s="393">
        <v>-1.37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57400</v>
      </c>
      <c r="C120" s="383" t="s">
        <v>46</v>
      </c>
      <c r="D120" s="393">
        <v>17.84</v>
      </c>
      <c r="E120"/>
      <c r="F120" s="177">
        <v>1.199582027168234</v>
      </c>
      <c r="G120" s="393">
        <v>-2.66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62200</v>
      </c>
      <c r="C121" s="383" t="s">
        <v>46</v>
      </c>
      <c r="D121" s="393">
        <v>16.65</v>
      </c>
      <c r="E121"/>
      <c r="F121" s="178">
        <v>1.2998955067920586</v>
      </c>
      <c r="G121" s="395">
        <v>-3.85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47850</v>
      </c>
      <c r="C122" s="384"/>
      <c r="D122" s="396"/>
      <c r="E122"/>
      <c r="G122" s="16">
        <v>8.52</v>
      </c>
    </row>
    <row r="123" spans="1:5" ht="12.75">
      <c r="A123" s="386" t="s">
        <v>50</v>
      </c>
      <c r="B123" s="397">
        <v>20.5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41914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34500</v>
      </c>
      <c r="C130" s="383" t="s">
        <v>46</v>
      </c>
      <c r="D130" s="393">
        <v>24.83</v>
      </c>
      <c r="E130"/>
      <c r="F130" s="176">
        <v>0.6997971602434077</v>
      </c>
      <c r="G130" s="394">
        <v>3.83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39450</v>
      </c>
      <c r="C131" s="383" t="s">
        <v>46</v>
      </c>
      <c r="D131" s="393">
        <v>23.48</v>
      </c>
      <c r="E131"/>
      <c r="F131" s="177">
        <v>0.8002028397565923</v>
      </c>
      <c r="G131" s="393">
        <v>2.48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44350</v>
      </c>
      <c r="C132" s="383" t="s">
        <v>46</v>
      </c>
      <c r="D132" s="393">
        <v>22.21</v>
      </c>
      <c r="E132"/>
      <c r="F132" s="177">
        <v>0.8995943204868154</v>
      </c>
      <c r="G132" s="393">
        <v>1.21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46850</v>
      </c>
      <c r="C133" s="383" t="s">
        <v>46</v>
      </c>
      <c r="D133" s="393">
        <v>21.59</v>
      </c>
      <c r="E133"/>
      <c r="F133" s="177">
        <v>0.9503042596348884</v>
      </c>
      <c r="G133" s="393">
        <v>0.59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49300</v>
      </c>
      <c r="C134" s="383" t="s">
        <v>46</v>
      </c>
      <c r="D134" s="393">
        <v>21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51750</v>
      </c>
      <c r="C135" s="383" t="s">
        <v>46</v>
      </c>
      <c r="D135" s="393">
        <v>20.42</v>
      </c>
      <c r="E135"/>
      <c r="F135" s="177">
        <v>1.0496957403651115</v>
      </c>
      <c r="G135" s="393">
        <v>-0.58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54200</v>
      </c>
      <c r="C136" s="383" t="s">
        <v>46</v>
      </c>
      <c r="D136" s="393">
        <v>19.86</v>
      </c>
      <c r="E136"/>
      <c r="F136" s="177">
        <v>1.0993914807302232</v>
      </c>
      <c r="G136" s="393">
        <v>-1.14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59150</v>
      </c>
      <c r="C137" s="383" t="s">
        <v>46</v>
      </c>
      <c r="D137" s="393">
        <v>18.78</v>
      </c>
      <c r="E137"/>
      <c r="F137" s="177">
        <v>1.1997971602434077</v>
      </c>
      <c r="G137" s="393">
        <v>-2.22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64100</v>
      </c>
      <c r="C138" s="383" t="s">
        <v>46</v>
      </c>
      <c r="D138" s="393">
        <v>17.77</v>
      </c>
      <c r="E138"/>
      <c r="F138" s="178">
        <v>1.3002028397565923</v>
      </c>
      <c r="G138" s="395">
        <v>-3.23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49300</v>
      </c>
      <c r="C139" s="384"/>
      <c r="D139" s="396"/>
      <c r="E139"/>
      <c r="G139" s="16">
        <v>7.0600000000000005</v>
      </c>
    </row>
    <row r="140" spans="1:5" ht="12.75">
      <c r="A140" s="386" t="s">
        <v>50</v>
      </c>
      <c r="B140" s="397">
        <v>21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41914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6850</v>
      </c>
      <c r="C147" s="228" t="s">
        <v>46</v>
      </c>
      <c r="D147" s="238">
        <v>30.36</v>
      </c>
      <c r="E147" s="221"/>
      <c r="F147" s="247">
        <v>0.6989795918367347</v>
      </c>
      <c r="G147" s="245">
        <v>13.61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7800</v>
      </c>
      <c r="C148" s="228" t="s">
        <v>46</v>
      </c>
      <c r="D148" s="238">
        <v>25.35</v>
      </c>
      <c r="E148" s="221"/>
      <c r="F148" s="248">
        <v>0.7959183673469388</v>
      </c>
      <c r="G148" s="238">
        <v>8.6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8800</v>
      </c>
      <c r="C149" s="228" t="s">
        <v>46</v>
      </c>
      <c r="D149" s="238">
        <v>20.72</v>
      </c>
      <c r="E149" s="221"/>
      <c r="F149" s="248">
        <v>0.8979591836734694</v>
      </c>
      <c r="G149" s="238">
        <v>3.97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9300</v>
      </c>
      <c r="C150" s="228" t="s">
        <v>46</v>
      </c>
      <c r="D150" s="238">
        <v>18.65</v>
      </c>
      <c r="E150" s="221"/>
      <c r="F150" s="248">
        <v>0.9489795918367347</v>
      </c>
      <c r="G150" s="238">
        <v>1.9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9800</v>
      </c>
      <c r="C151" s="228" t="s">
        <v>46</v>
      </c>
      <c r="D151" s="238">
        <v>16.75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10250</v>
      </c>
      <c r="C152" s="228" t="s">
        <v>46</v>
      </c>
      <c r="D152" s="238">
        <v>15.18</v>
      </c>
      <c r="E152" s="221"/>
      <c r="F152" s="248">
        <v>1.0459183673469388</v>
      </c>
      <c r="G152" s="238">
        <v>-1.57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10750</v>
      </c>
      <c r="C153" s="228" t="s">
        <v>46</v>
      </c>
      <c r="D153" s="238">
        <v>13.6</v>
      </c>
      <c r="E153" s="221"/>
      <c r="F153" s="248">
        <v>1.096938775510204</v>
      </c>
      <c r="G153" s="238">
        <v>-3.15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11750</v>
      </c>
      <c r="C154" s="228" t="s">
        <v>46</v>
      </c>
      <c r="D154" s="238">
        <v>10.93</v>
      </c>
      <c r="E154" s="221"/>
      <c r="F154" s="248">
        <v>1.1989795918367347</v>
      </c>
      <c r="G154" s="238">
        <v>-5.82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12700</v>
      </c>
      <c r="C155" s="228" t="s">
        <v>46</v>
      </c>
      <c r="D155" s="238">
        <v>9.01</v>
      </c>
      <c r="E155" s="221"/>
      <c r="F155" s="249">
        <v>1.2959183673469388</v>
      </c>
      <c r="G155" s="246">
        <v>-7.74</v>
      </c>
    </row>
    <row r="156" spans="1:7" ht="12.75">
      <c r="A156" s="231" t="s">
        <v>49</v>
      </c>
      <c r="B156" s="228">
        <v>9800</v>
      </c>
      <c r="C156" s="229"/>
      <c r="D156" s="239"/>
      <c r="E156" s="221"/>
      <c r="F156" s="226"/>
      <c r="G156" s="240">
        <v>21.35</v>
      </c>
    </row>
    <row r="157" spans="1:7" ht="12.75">
      <c r="A157" s="231" t="s">
        <v>50</v>
      </c>
      <c r="B157" s="241">
        <v>16.75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41914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6950</v>
      </c>
      <c r="C164" s="259" t="s">
        <v>46</v>
      </c>
      <c r="D164" s="269">
        <v>26.96</v>
      </c>
      <c r="E164" s="250"/>
      <c r="F164" s="278">
        <v>0.702020202020202</v>
      </c>
      <c r="G164" s="277">
        <v>9.71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7900</v>
      </c>
      <c r="C165" s="259" t="s">
        <v>46</v>
      </c>
      <c r="D165" s="269">
        <v>23.51</v>
      </c>
      <c r="E165" s="250"/>
      <c r="F165" s="279">
        <v>0.797979797979798</v>
      </c>
      <c r="G165" s="277">
        <v>6.26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8900</v>
      </c>
      <c r="C166" s="259" t="s">
        <v>46</v>
      </c>
      <c r="D166" s="269">
        <v>20.21</v>
      </c>
      <c r="E166" s="250"/>
      <c r="F166" s="279">
        <v>0.898989898989899</v>
      </c>
      <c r="G166" s="277">
        <v>2.96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9400</v>
      </c>
      <c r="C167" s="259" t="s">
        <v>46</v>
      </c>
      <c r="D167" s="269">
        <v>18.69</v>
      </c>
      <c r="E167" s="250"/>
      <c r="F167" s="279">
        <v>0.9494949494949495</v>
      </c>
      <c r="G167" s="277">
        <v>1.44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9900</v>
      </c>
      <c r="C168" s="259" t="s">
        <v>46</v>
      </c>
      <c r="D168" s="269">
        <v>17.25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10400</v>
      </c>
      <c r="C169" s="259" t="s">
        <v>46</v>
      </c>
      <c r="D169" s="269">
        <v>15.9</v>
      </c>
      <c r="E169" s="250"/>
      <c r="F169" s="279">
        <v>1.0505050505050506</v>
      </c>
      <c r="G169" s="277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10900</v>
      </c>
      <c r="C170" s="259" t="s">
        <v>46</v>
      </c>
      <c r="D170" s="269">
        <v>14.63</v>
      </c>
      <c r="E170" s="250"/>
      <c r="F170" s="279">
        <v>1.101010101010101</v>
      </c>
      <c r="G170" s="277">
        <v>-2.62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11850</v>
      </c>
      <c r="C171" s="259" t="s">
        <v>46</v>
      </c>
      <c r="D171" s="269">
        <v>12.46</v>
      </c>
      <c r="E171" s="250"/>
      <c r="F171" s="279">
        <v>1.196969696969697</v>
      </c>
      <c r="G171" s="277">
        <v>-4.79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12850</v>
      </c>
      <c r="C172" s="259" t="s">
        <v>46</v>
      </c>
      <c r="D172" s="269">
        <v>10.51</v>
      </c>
      <c r="E172" s="250"/>
      <c r="F172" s="280">
        <v>1.297979797979798</v>
      </c>
      <c r="G172" s="277">
        <v>-6.74</v>
      </c>
    </row>
    <row r="173" spans="1:7" ht="12.75">
      <c r="A173" s="262" t="s">
        <v>49</v>
      </c>
      <c r="B173" s="259">
        <v>9900</v>
      </c>
      <c r="C173" s="260"/>
      <c r="D173" s="270"/>
      <c r="E173" s="250"/>
      <c r="F173" s="257"/>
      <c r="G173" s="271">
        <v>16.450000000000003</v>
      </c>
    </row>
    <row r="174" spans="1:7" ht="12.75">
      <c r="A174" s="262" t="s">
        <v>50</v>
      </c>
      <c r="B174" s="272">
        <v>17.25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41914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6950</v>
      </c>
      <c r="C181" s="259" t="s">
        <v>46</v>
      </c>
      <c r="D181" s="269">
        <v>25.53</v>
      </c>
      <c r="E181" s="250"/>
      <c r="F181" s="278">
        <v>0.6984924623115578</v>
      </c>
      <c r="G181" s="277">
        <v>8.03</v>
      </c>
    </row>
    <row r="182" spans="1:7" ht="13.5" thickBot="1">
      <c r="A182" s="267" t="s">
        <v>47</v>
      </c>
      <c r="B182" s="268">
        <v>7950</v>
      </c>
      <c r="C182" s="259" t="s">
        <v>46</v>
      </c>
      <c r="D182" s="269">
        <v>22.62</v>
      </c>
      <c r="E182" s="250"/>
      <c r="F182" s="279">
        <v>0.7989949748743719</v>
      </c>
      <c r="G182" s="277">
        <v>5.12</v>
      </c>
    </row>
    <row r="183" spans="1:7" ht="13.5" thickBot="1">
      <c r="A183" s="267" t="s">
        <v>47</v>
      </c>
      <c r="B183" s="268">
        <v>8950</v>
      </c>
      <c r="C183" s="259" t="s">
        <v>46</v>
      </c>
      <c r="D183" s="269">
        <v>19.94</v>
      </c>
      <c r="E183" s="250"/>
      <c r="F183" s="279">
        <v>0.8994974874371859</v>
      </c>
      <c r="G183" s="277">
        <v>2.44</v>
      </c>
    </row>
    <row r="184" spans="1:7" ht="13.5" thickBot="1">
      <c r="A184" s="267" t="s">
        <v>47</v>
      </c>
      <c r="B184" s="268">
        <v>9450</v>
      </c>
      <c r="C184" s="259" t="s">
        <v>46</v>
      </c>
      <c r="D184" s="269">
        <v>18.69</v>
      </c>
      <c r="E184" s="250"/>
      <c r="F184" s="279">
        <v>0.949748743718593</v>
      </c>
      <c r="G184" s="277">
        <v>1.19</v>
      </c>
    </row>
    <row r="185" spans="1:7" ht="13.5" thickBot="1">
      <c r="A185" s="267" t="s">
        <v>47</v>
      </c>
      <c r="B185" s="268">
        <v>9950</v>
      </c>
      <c r="C185" s="259" t="s">
        <v>46</v>
      </c>
      <c r="D185" s="269">
        <v>17.5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10450</v>
      </c>
      <c r="C186" s="259" t="s">
        <v>46</v>
      </c>
      <c r="D186" s="269">
        <v>16.37</v>
      </c>
      <c r="E186" s="250"/>
      <c r="F186" s="279">
        <v>1.050251256281407</v>
      </c>
      <c r="G186" s="277">
        <v>-1.13</v>
      </c>
    </row>
    <row r="187" spans="1:7" ht="13.5" thickBot="1">
      <c r="A187" s="267" t="s">
        <v>47</v>
      </c>
      <c r="B187" s="268">
        <v>10950</v>
      </c>
      <c r="C187" s="259" t="s">
        <v>46</v>
      </c>
      <c r="D187" s="269">
        <v>15.29</v>
      </c>
      <c r="E187" s="250"/>
      <c r="F187" s="279">
        <v>1.100502512562814</v>
      </c>
      <c r="G187" s="277">
        <v>-2.21</v>
      </c>
    </row>
    <row r="188" spans="1:7" ht="13.5" thickBot="1">
      <c r="A188" s="267" t="s">
        <v>47</v>
      </c>
      <c r="B188" s="268">
        <v>11950</v>
      </c>
      <c r="C188" s="259" t="s">
        <v>46</v>
      </c>
      <c r="D188" s="269">
        <v>13.32</v>
      </c>
      <c r="E188" s="250"/>
      <c r="F188" s="279">
        <v>1.2010050251256281</v>
      </c>
      <c r="G188" s="277">
        <v>-4.18</v>
      </c>
    </row>
    <row r="189" spans="1:7" ht="13.5" thickBot="1">
      <c r="A189" s="267" t="s">
        <v>48</v>
      </c>
      <c r="B189" s="268">
        <v>12900</v>
      </c>
      <c r="C189" s="259" t="s">
        <v>46</v>
      </c>
      <c r="D189" s="269">
        <v>11.67</v>
      </c>
      <c r="E189" s="250"/>
      <c r="F189" s="280">
        <v>1.2964824120603016</v>
      </c>
      <c r="G189" s="277">
        <v>-5.83</v>
      </c>
    </row>
    <row r="190" spans="1:7" ht="12.75">
      <c r="A190" s="262" t="s">
        <v>49</v>
      </c>
      <c r="B190" s="259">
        <v>9950</v>
      </c>
      <c r="C190" s="260"/>
      <c r="D190" s="270"/>
      <c r="E190" s="250"/>
      <c r="F190" s="257"/>
      <c r="G190" s="271">
        <v>13.86</v>
      </c>
    </row>
    <row r="191" spans="1:7" ht="12.75">
      <c r="A191" s="262" t="s">
        <v>50</v>
      </c>
      <c r="B191" s="272">
        <v>17.5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41914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7000</v>
      </c>
      <c r="C198" s="259" t="s">
        <v>46</v>
      </c>
      <c r="D198" s="269">
        <v>24.64</v>
      </c>
      <c r="E198" s="250"/>
      <c r="F198" s="278">
        <v>0.7</v>
      </c>
      <c r="G198" s="277">
        <v>6.89</v>
      </c>
    </row>
    <row r="199" spans="1:7" ht="13.5" thickBot="1">
      <c r="A199" s="267" t="s">
        <v>47</v>
      </c>
      <c r="B199" s="268">
        <v>8000</v>
      </c>
      <c r="C199" s="259" t="s">
        <v>46</v>
      </c>
      <c r="D199" s="269">
        <v>22.16</v>
      </c>
      <c r="E199" s="250"/>
      <c r="F199" s="279">
        <v>0.8</v>
      </c>
      <c r="G199" s="277">
        <v>4.41</v>
      </c>
    </row>
    <row r="200" spans="1:7" ht="13.5" thickBot="1">
      <c r="A200" s="267" t="s">
        <v>47</v>
      </c>
      <c r="B200" s="268">
        <v>9000</v>
      </c>
      <c r="C200" s="259" t="s">
        <v>46</v>
      </c>
      <c r="D200" s="269">
        <v>19.86</v>
      </c>
      <c r="E200" s="250"/>
      <c r="F200" s="279">
        <v>0.9</v>
      </c>
      <c r="G200" s="277">
        <v>2.11</v>
      </c>
    </row>
    <row r="201" spans="1:7" ht="13.5" thickBot="1">
      <c r="A201" s="267" t="s">
        <v>47</v>
      </c>
      <c r="B201" s="268">
        <v>9500</v>
      </c>
      <c r="C201" s="259" t="s">
        <v>46</v>
      </c>
      <c r="D201" s="269">
        <v>18.78</v>
      </c>
      <c r="E201" s="250"/>
      <c r="F201" s="279">
        <v>0.95</v>
      </c>
      <c r="G201" s="277">
        <v>1.03</v>
      </c>
    </row>
    <row r="202" spans="1:7" ht="13.5" thickBot="1">
      <c r="A202" s="267" t="s">
        <v>47</v>
      </c>
      <c r="B202" s="268">
        <v>10000</v>
      </c>
      <c r="C202" s="259" t="s">
        <v>46</v>
      </c>
      <c r="D202" s="269">
        <v>17.75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10500</v>
      </c>
      <c r="C203" s="259" t="s">
        <v>46</v>
      </c>
      <c r="D203" s="269">
        <v>16.76</v>
      </c>
      <c r="E203" s="250"/>
      <c r="F203" s="279">
        <v>1.05</v>
      </c>
      <c r="G203" s="277">
        <v>-0.99</v>
      </c>
    </row>
    <row r="204" spans="1:7" ht="13.5" thickBot="1">
      <c r="A204" s="267" t="s">
        <v>47</v>
      </c>
      <c r="B204" s="268">
        <v>11000</v>
      </c>
      <c r="C204" s="259" t="s">
        <v>46</v>
      </c>
      <c r="D204" s="269">
        <v>15.82</v>
      </c>
      <c r="E204" s="250"/>
      <c r="F204" s="279">
        <v>1.1</v>
      </c>
      <c r="G204" s="277">
        <v>-1.93</v>
      </c>
    </row>
    <row r="205" spans="1:7" ht="13.5" thickBot="1">
      <c r="A205" s="267" t="s">
        <v>47</v>
      </c>
      <c r="B205" s="268">
        <v>12000</v>
      </c>
      <c r="C205" s="259" t="s">
        <v>46</v>
      </c>
      <c r="D205" s="269">
        <v>14.07</v>
      </c>
      <c r="E205" s="250"/>
      <c r="F205" s="279">
        <v>1.2</v>
      </c>
      <c r="G205" s="277">
        <v>-3.68</v>
      </c>
    </row>
    <row r="206" spans="1:7" ht="13.5" thickBot="1">
      <c r="A206" s="267" t="s">
        <v>48</v>
      </c>
      <c r="B206" s="268">
        <v>13000</v>
      </c>
      <c r="C206" s="259" t="s">
        <v>46</v>
      </c>
      <c r="D206" s="269">
        <v>12.5</v>
      </c>
      <c r="E206" s="250"/>
      <c r="F206" s="280">
        <v>1.3</v>
      </c>
      <c r="G206" s="277">
        <v>-5.25</v>
      </c>
    </row>
    <row r="207" spans="1:7" ht="12.75">
      <c r="A207" s="262" t="s">
        <v>49</v>
      </c>
      <c r="B207" s="259">
        <v>10000</v>
      </c>
      <c r="C207" s="260"/>
      <c r="D207" s="270"/>
      <c r="E207" s="250"/>
      <c r="F207" s="257"/>
      <c r="G207" s="271">
        <v>12.14</v>
      </c>
    </row>
    <row r="208" spans="1:7" ht="12.75">
      <c r="A208" s="262" t="s">
        <v>50</v>
      </c>
      <c r="B208" s="272">
        <v>17.75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41914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7100</v>
      </c>
      <c r="C215" s="259" t="s">
        <v>46</v>
      </c>
      <c r="D215" s="269">
        <v>23.81</v>
      </c>
      <c r="E215" s="250"/>
      <c r="F215" s="278">
        <v>0.7029702970297029</v>
      </c>
      <c r="G215" s="277">
        <v>6.06</v>
      </c>
    </row>
    <row r="216" spans="1:7" ht="13.5" thickBot="1">
      <c r="A216" s="267" t="s">
        <v>47</v>
      </c>
      <c r="B216" s="268">
        <v>8100</v>
      </c>
      <c r="C216" s="259" t="s">
        <v>46</v>
      </c>
      <c r="D216" s="269">
        <v>21.64</v>
      </c>
      <c r="E216" s="250"/>
      <c r="F216" s="279">
        <v>0.801980198019802</v>
      </c>
      <c r="G216" s="277">
        <v>3.89</v>
      </c>
    </row>
    <row r="217" spans="1:7" ht="13.5" thickBot="1">
      <c r="A217" s="267" t="s">
        <v>47</v>
      </c>
      <c r="B217" s="268">
        <v>9100</v>
      </c>
      <c r="C217" s="259" t="s">
        <v>46</v>
      </c>
      <c r="D217" s="269">
        <v>19.62</v>
      </c>
      <c r="E217" s="250"/>
      <c r="F217" s="279">
        <v>0.900990099009901</v>
      </c>
      <c r="G217" s="277">
        <v>1.87</v>
      </c>
    </row>
    <row r="218" spans="1:7" ht="13.5" thickBot="1">
      <c r="A218" s="267" t="s">
        <v>47</v>
      </c>
      <c r="B218" s="268">
        <v>9600</v>
      </c>
      <c r="C218" s="259" t="s">
        <v>46</v>
      </c>
      <c r="D218" s="269">
        <v>18.67</v>
      </c>
      <c r="E218" s="250"/>
      <c r="F218" s="279">
        <v>0.9504950495049505</v>
      </c>
      <c r="G218" s="277">
        <v>0.92</v>
      </c>
    </row>
    <row r="219" spans="1:7" ht="13.5" thickBot="1">
      <c r="A219" s="267" t="s">
        <v>47</v>
      </c>
      <c r="B219" s="268">
        <v>10100</v>
      </c>
      <c r="C219" s="259" t="s">
        <v>46</v>
      </c>
      <c r="D219" s="269">
        <v>17.75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10650</v>
      </c>
      <c r="C220" s="259" t="s">
        <v>46</v>
      </c>
      <c r="D220" s="269">
        <v>16.78</v>
      </c>
      <c r="E220" s="250"/>
      <c r="F220" s="279">
        <v>1.0544554455445545</v>
      </c>
      <c r="G220" s="277">
        <v>-0.97</v>
      </c>
    </row>
    <row r="221" spans="1:7" ht="13.5" thickBot="1">
      <c r="A221" s="267" t="s">
        <v>47</v>
      </c>
      <c r="B221" s="268">
        <v>11150</v>
      </c>
      <c r="C221" s="259" t="s">
        <v>46</v>
      </c>
      <c r="D221" s="269">
        <v>15.94</v>
      </c>
      <c r="E221" s="250"/>
      <c r="F221" s="279">
        <v>1.103960396039604</v>
      </c>
      <c r="G221" s="277">
        <v>-1.81</v>
      </c>
    </row>
    <row r="222" spans="1:7" ht="13.5" thickBot="1">
      <c r="A222" s="267" t="s">
        <v>47</v>
      </c>
      <c r="B222" s="268">
        <v>12150</v>
      </c>
      <c r="C222" s="259" t="s">
        <v>46</v>
      </c>
      <c r="D222" s="269">
        <v>14.37</v>
      </c>
      <c r="E222" s="250"/>
      <c r="F222" s="279">
        <v>1.202970297029703</v>
      </c>
      <c r="G222" s="277">
        <v>-3.38</v>
      </c>
    </row>
    <row r="223" spans="1:7" ht="13.5" thickBot="1">
      <c r="A223" s="267" t="s">
        <v>48</v>
      </c>
      <c r="B223" s="268">
        <v>13150</v>
      </c>
      <c r="C223" s="259" t="s">
        <v>46</v>
      </c>
      <c r="D223" s="269">
        <v>12.95</v>
      </c>
      <c r="E223" s="250"/>
      <c r="F223" s="280">
        <v>1.301980198019802</v>
      </c>
      <c r="G223" s="277">
        <v>-4.8</v>
      </c>
    </row>
    <row r="224" spans="1:7" ht="12.75">
      <c r="A224" s="262" t="s">
        <v>49</v>
      </c>
      <c r="B224" s="259">
        <v>10100</v>
      </c>
      <c r="C224" s="260"/>
      <c r="D224" s="270"/>
      <c r="E224" s="250"/>
      <c r="F224" s="257"/>
      <c r="G224" s="271">
        <v>10.86</v>
      </c>
    </row>
    <row r="225" spans="1:7" ht="12.75">
      <c r="A225" s="262" t="s">
        <v>50</v>
      </c>
      <c r="B225" s="272">
        <v>17.75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41914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30800</v>
      </c>
      <c r="C232" s="259" t="s">
        <v>46</v>
      </c>
      <c r="D232" s="269">
        <v>30.08</v>
      </c>
      <c r="E232" s="250"/>
      <c r="F232" s="278">
        <v>0.699205448354143</v>
      </c>
      <c r="G232" s="277">
        <v>13.83</v>
      </c>
    </row>
    <row r="233" spans="1:7" ht="13.5" thickBot="1">
      <c r="A233" s="267" t="s">
        <v>47</v>
      </c>
      <c r="B233" s="268">
        <v>35250</v>
      </c>
      <c r="C233" s="259" t="s">
        <v>46</v>
      </c>
      <c r="D233" s="269">
        <v>24.79</v>
      </c>
      <c r="E233" s="250"/>
      <c r="F233" s="279">
        <v>0.8002270147559591</v>
      </c>
      <c r="G233" s="277">
        <v>8.54</v>
      </c>
    </row>
    <row r="234" spans="1:7" ht="13.5" thickBot="1">
      <c r="A234" s="267" t="s">
        <v>47</v>
      </c>
      <c r="B234" s="268">
        <v>39650</v>
      </c>
      <c r="C234" s="259" t="s">
        <v>46</v>
      </c>
      <c r="D234" s="269">
        <v>20.2</v>
      </c>
      <c r="E234" s="250"/>
      <c r="F234" s="279">
        <v>0.9001135073779796</v>
      </c>
      <c r="G234" s="277">
        <v>3.95</v>
      </c>
    </row>
    <row r="235" spans="1:7" ht="13.5" thickBot="1">
      <c r="A235" s="267" t="s">
        <v>47</v>
      </c>
      <c r="B235" s="268">
        <v>41850</v>
      </c>
      <c r="C235" s="259" t="s">
        <v>46</v>
      </c>
      <c r="D235" s="269">
        <v>18.15</v>
      </c>
      <c r="E235" s="250"/>
      <c r="F235" s="279">
        <v>0.9500567536889898</v>
      </c>
      <c r="G235" s="277">
        <v>1.9</v>
      </c>
    </row>
    <row r="236" spans="1:7" ht="13.5" thickBot="1">
      <c r="A236" s="267" t="s">
        <v>47</v>
      </c>
      <c r="B236" s="268">
        <v>44050</v>
      </c>
      <c r="C236" s="259" t="s">
        <v>46</v>
      </c>
      <c r="D236" s="269">
        <v>16.25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46250</v>
      </c>
      <c r="C237" s="259" t="s">
        <v>46</v>
      </c>
      <c r="D237" s="269">
        <v>14.51</v>
      </c>
      <c r="E237" s="250"/>
      <c r="F237" s="279">
        <v>1.0499432463110103</v>
      </c>
      <c r="G237" s="277">
        <v>-1.74</v>
      </c>
    </row>
    <row r="238" spans="1:7" ht="13.5" thickBot="1">
      <c r="A238" s="267" t="s">
        <v>47</v>
      </c>
      <c r="B238" s="268">
        <v>48450</v>
      </c>
      <c r="C238" s="259" t="s">
        <v>46</v>
      </c>
      <c r="D238" s="269">
        <v>12.94</v>
      </c>
      <c r="E238" s="250"/>
      <c r="F238" s="279">
        <v>1.0998864926220204</v>
      </c>
      <c r="G238" s="277">
        <v>-3.31</v>
      </c>
    </row>
    <row r="239" spans="1:7" ht="13.5" thickBot="1">
      <c r="A239" s="267" t="s">
        <v>47</v>
      </c>
      <c r="B239" s="268">
        <v>52850</v>
      </c>
      <c r="C239" s="259" t="s">
        <v>46</v>
      </c>
      <c r="D239" s="269">
        <v>10.26</v>
      </c>
      <c r="E239" s="250"/>
      <c r="F239" s="279">
        <v>1.1997729852440409</v>
      </c>
      <c r="G239" s="277">
        <v>-5.99</v>
      </c>
    </row>
    <row r="240" spans="1:7" ht="13.5" thickBot="1">
      <c r="A240" s="267" t="s">
        <v>48</v>
      </c>
      <c r="B240" s="268">
        <v>57250</v>
      </c>
      <c r="C240" s="259" t="s">
        <v>46</v>
      </c>
      <c r="D240" s="269">
        <v>8.23</v>
      </c>
      <c r="E240" s="250"/>
      <c r="F240" s="280">
        <v>1.2996594778660613</v>
      </c>
      <c r="G240" s="277">
        <v>-8.02</v>
      </c>
    </row>
    <row r="241" spans="1:7" ht="12.75">
      <c r="A241" s="262" t="s">
        <v>49</v>
      </c>
      <c r="B241" s="259">
        <v>44050</v>
      </c>
      <c r="C241" s="260"/>
      <c r="D241" s="270"/>
      <c r="E241" s="250"/>
      <c r="F241" s="257"/>
      <c r="G241" s="271">
        <v>21.85</v>
      </c>
    </row>
    <row r="242" spans="1:7" ht="12.75">
      <c r="A242" s="262" t="s">
        <v>50</v>
      </c>
      <c r="B242" s="272">
        <v>16.25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41914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31100</v>
      </c>
      <c r="C249" s="259" t="s">
        <v>46</v>
      </c>
      <c r="D249" s="269">
        <v>26.49</v>
      </c>
      <c r="E249" s="250"/>
      <c r="F249" s="278">
        <v>0.7004504504504504</v>
      </c>
      <c r="G249" s="277">
        <v>9.99</v>
      </c>
    </row>
    <row r="250" spans="1:7" ht="13.5" thickBot="1">
      <c r="A250" s="267" t="s">
        <v>47</v>
      </c>
      <c r="B250" s="268">
        <v>35500</v>
      </c>
      <c r="C250" s="259" t="s">
        <v>46</v>
      </c>
      <c r="D250" s="269">
        <v>22.85</v>
      </c>
      <c r="E250" s="250"/>
      <c r="F250" s="279">
        <v>0.7995495495495496</v>
      </c>
      <c r="G250" s="277">
        <v>6.35</v>
      </c>
    </row>
    <row r="251" spans="1:7" ht="13.5" thickBot="1">
      <c r="A251" s="267" t="s">
        <v>47</v>
      </c>
      <c r="B251" s="268">
        <v>39950</v>
      </c>
      <c r="C251" s="259" t="s">
        <v>46</v>
      </c>
      <c r="D251" s="269">
        <v>19.51</v>
      </c>
      <c r="E251" s="250"/>
      <c r="F251" s="279">
        <v>0.8997747747747747</v>
      </c>
      <c r="G251" s="277">
        <v>3.01</v>
      </c>
    </row>
    <row r="252" spans="1:7" ht="13.5" thickBot="1">
      <c r="A252" s="267" t="s">
        <v>47</v>
      </c>
      <c r="B252" s="268">
        <v>42200</v>
      </c>
      <c r="C252" s="259" t="s">
        <v>46</v>
      </c>
      <c r="D252" s="269">
        <v>17.95</v>
      </c>
      <c r="E252" s="250"/>
      <c r="F252" s="279">
        <v>0.9504504504504504</v>
      </c>
      <c r="G252" s="277">
        <v>1.45</v>
      </c>
    </row>
    <row r="253" spans="1:7" ht="13.5" thickBot="1">
      <c r="A253" s="267" t="s">
        <v>47</v>
      </c>
      <c r="B253" s="268">
        <v>44400</v>
      </c>
      <c r="C253" s="259" t="s">
        <v>46</v>
      </c>
      <c r="D253" s="269">
        <v>16.5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46600</v>
      </c>
      <c r="C254" s="259" t="s">
        <v>46</v>
      </c>
      <c r="D254" s="269">
        <v>15.14</v>
      </c>
      <c r="E254" s="250"/>
      <c r="F254" s="279">
        <v>1.0495495495495495</v>
      </c>
      <c r="G254" s="277">
        <v>-1.36</v>
      </c>
    </row>
    <row r="255" spans="1:7" ht="13.5" thickBot="1">
      <c r="A255" s="267" t="s">
        <v>47</v>
      </c>
      <c r="B255" s="268">
        <v>48850</v>
      </c>
      <c r="C255" s="259" t="s">
        <v>46</v>
      </c>
      <c r="D255" s="269">
        <v>13.83</v>
      </c>
      <c r="E255" s="250"/>
      <c r="F255" s="279">
        <v>1.1002252252252251</v>
      </c>
      <c r="G255" s="277">
        <v>-2.67</v>
      </c>
    </row>
    <row r="256" spans="1:7" ht="13.5" thickBot="1">
      <c r="A256" s="267" t="s">
        <v>47</v>
      </c>
      <c r="B256" s="268">
        <v>53300</v>
      </c>
      <c r="C256" s="259" t="s">
        <v>46</v>
      </c>
      <c r="D256" s="269">
        <v>11.49</v>
      </c>
      <c r="E256" s="250"/>
      <c r="F256" s="279">
        <v>1.2004504504504505</v>
      </c>
      <c r="G256" s="277">
        <v>-5.01</v>
      </c>
    </row>
    <row r="257" spans="1:7" ht="13.5" thickBot="1">
      <c r="A257" s="267" t="s">
        <v>48</v>
      </c>
      <c r="B257" s="268">
        <v>57700</v>
      </c>
      <c r="C257" s="259" t="s">
        <v>46</v>
      </c>
      <c r="D257" s="269">
        <v>9.51</v>
      </c>
      <c r="E257" s="250"/>
      <c r="F257" s="280">
        <v>1.2995495495495495</v>
      </c>
      <c r="G257" s="277">
        <v>-6.99</v>
      </c>
    </row>
    <row r="258" spans="1:7" ht="12.75">
      <c r="A258" s="262" t="s">
        <v>49</v>
      </c>
      <c r="B258" s="259">
        <v>44400</v>
      </c>
      <c r="C258" s="260"/>
      <c r="D258" s="270"/>
      <c r="E258" s="250"/>
      <c r="F258" s="257"/>
      <c r="G258" s="271">
        <v>16.98</v>
      </c>
    </row>
    <row r="259" spans="1:7" ht="12.75">
      <c r="A259" s="262" t="s">
        <v>50</v>
      </c>
      <c r="B259" s="272">
        <v>16.5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41914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43450</v>
      </c>
      <c r="C266" s="290" t="s">
        <v>46</v>
      </c>
      <c r="D266" s="300">
        <v>26.45</v>
      </c>
      <c r="E266" s="281"/>
      <c r="F266" s="310">
        <v>0.6996779388083736</v>
      </c>
      <c r="G266" s="308">
        <v>12.7</v>
      </c>
    </row>
    <row r="267" spans="1:7" ht="12.75">
      <c r="A267" s="298" t="s">
        <v>47</v>
      </c>
      <c r="B267" s="299">
        <v>49650</v>
      </c>
      <c r="C267" s="290" t="s">
        <v>46</v>
      </c>
      <c r="D267" s="300">
        <v>21.78</v>
      </c>
      <c r="E267" s="281"/>
      <c r="F267" s="311">
        <v>0.7995169082125604</v>
      </c>
      <c r="G267" s="300">
        <v>8.03</v>
      </c>
    </row>
    <row r="268" spans="1:7" ht="12.75">
      <c r="A268" s="298" t="s">
        <v>47</v>
      </c>
      <c r="B268" s="299">
        <v>55900</v>
      </c>
      <c r="C268" s="290" t="s">
        <v>46</v>
      </c>
      <c r="D268" s="300">
        <v>17.51</v>
      </c>
      <c r="E268" s="281"/>
      <c r="F268" s="311">
        <v>0.9001610305958132</v>
      </c>
      <c r="G268" s="300">
        <v>3.76</v>
      </c>
    </row>
    <row r="269" spans="1:7" ht="12.75">
      <c r="A269" s="298" t="s">
        <v>47</v>
      </c>
      <c r="B269" s="299">
        <v>59000</v>
      </c>
      <c r="C269" s="290" t="s">
        <v>46</v>
      </c>
      <c r="D269" s="300">
        <v>15.56</v>
      </c>
      <c r="E269" s="281"/>
      <c r="F269" s="311">
        <v>0.9500805152979066</v>
      </c>
      <c r="G269" s="300">
        <v>1.81</v>
      </c>
    </row>
    <row r="270" spans="1:7" ht="12.75">
      <c r="A270" s="298" t="s">
        <v>47</v>
      </c>
      <c r="B270" s="299">
        <v>62100</v>
      </c>
      <c r="C270" s="290" t="s">
        <v>46</v>
      </c>
      <c r="D270" s="300">
        <v>13.75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65200</v>
      </c>
      <c r="C271" s="290" t="s">
        <v>46</v>
      </c>
      <c r="D271" s="300">
        <v>12.14</v>
      </c>
      <c r="E271" s="281"/>
      <c r="F271" s="311">
        <v>1.0499194847020934</v>
      </c>
      <c r="G271" s="300">
        <v>-1.61</v>
      </c>
    </row>
    <row r="272" spans="1:7" ht="12.75">
      <c r="A272" s="298" t="s">
        <v>47</v>
      </c>
      <c r="B272" s="299">
        <v>68300</v>
      </c>
      <c r="C272" s="290" t="s">
        <v>46</v>
      </c>
      <c r="D272" s="300">
        <v>10.91</v>
      </c>
      <c r="E272" s="281"/>
      <c r="F272" s="311">
        <v>1.0998389694041868</v>
      </c>
      <c r="G272" s="300">
        <v>-2.84</v>
      </c>
    </row>
    <row r="273" spans="1:7" ht="12.75">
      <c r="A273" s="298" t="s">
        <v>47</v>
      </c>
      <c r="B273" s="299">
        <v>74500</v>
      </c>
      <c r="C273" s="290" t="s">
        <v>46</v>
      </c>
      <c r="D273" s="300">
        <v>9.64</v>
      </c>
      <c r="E273" s="281"/>
      <c r="F273" s="311">
        <v>1.1996779388083736</v>
      </c>
      <c r="G273" s="300">
        <v>-4.11</v>
      </c>
    </row>
    <row r="274" spans="1:7" ht="13.5" thickBot="1">
      <c r="A274" s="298" t="s">
        <v>48</v>
      </c>
      <c r="B274" s="299">
        <v>80700</v>
      </c>
      <c r="C274" s="290" t="s">
        <v>46</v>
      </c>
      <c r="D274" s="300">
        <v>9.05</v>
      </c>
      <c r="E274" s="281"/>
      <c r="F274" s="312">
        <v>1.2995169082125604</v>
      </c>
      <c r="G274" s="309">
        <v>-4.7</v>
      </c>
    </row>
    <row r="275" spans="1:7" ht="12.75">
      <c r="A275" s="293" t="s">
        <v>49</v>
      </c>
      <c r="B275" s="290">
        <v>62100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13.75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41914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44050</v>
      </c>
      <c r="C283" s="290" t="s">
        <v>46</v>
      </c>
      <c r="D283" s="300">
        <v>26.7</v>
      </c>
      <c r="E283" s="281"/>
      <c r="F283" s="310">
        <v>0.6997617156473391</v>
      </c>
      <c r="G283" s="308">
        <v>12.7</v>
      </c>
    </row>
    <row r="284" spans="1:7" ht="12.75">
      <c r="A284" s="298" t="s">
        <v>47</v>
      </c>
      <c r="B284" s="299">
        <v>50350</v>
      </c>
      <c r="C284" s="290" t="s">
        <v>46</v>
      </c>
      <c r="D284" s="300">
        <v>22.03</v>
      </c>
      <c r="E284" s="281"/>
      <c r="F284" s="311">
        <v>0.7998411437648928</v>
      </c>
      <c r="G284" s="300">
        <v>8.03</v>
      </c>
    </row>
    <row r="285" spans="1:7" ht="12.75">
      <c r="A285" s="298" t="s">
        <v>47</v>
      </c>
      <c r="B285" s="299">
        <v>56650</v>
      </c>
      <c r="C285" s="290" t="s">
        <v>46</v>
      </c>
      <c r="D285" s="300">
        <v>17.76</v>
      </c>
      <c r="E285" s="281"/>
      <c r="F285" s="311">
        <v>0.8999205718824463</v>
      </c>
      <c r="G285" s="300">
        <v>3.76</v>
      </c>
    </row>
    <row r="286" spans="1:7" ht="12.75">
      <c r="A286" s="298" t="s">
        <v>47</v>
      </c>
      <c r="B286" s="299">
        <v>59800</v>
      </c>
      <c r="C286" s="290" t="s">
        <v>46</v>
      </c>
      <c r="D286" s="300">
        <v>15.81</v>
      </c>
      <c r="E286" s="281"/>
      <c r="F286" s="311">
        <v>0.9499602859412232</v>
      </c>
      <c r="G286" s="300">
        <v>1.81</v>
      </c>
    </row>
    <row r="287" spans="1:7" ht="12.75">
      <c r="A287" s="298" t="s">
        <v>47</v>
      </c>
      <c r="B287" s="299">
        <v>62950</v>
      </c>
      <c r="C287" s="290" t="s">
        <v>46</v>
      </c>
      <c r="D287" s="300">
        <v>14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66100</v>
      </c>
      <c r="C288" s="290" t="s">
        <v>46</v>
      </c>
      <c r="D288" s="300">
        <v>12.39</v>
      </c>
      <c r="E288" s="281"/>
      <c r="F288" s="311">
        <v>1.0500397140587767</v>
      </c>
      <c r="G288" s="300">
        <v>-1.61</v>
      </c>
    </row>
    <row r="289" spans="1:7" ht="12.75">
      <c r="A289" s="298" t="s">
        <v>47</v>
      </c>
      <c r="B289" s="299">
        <v>69250</v>
      </c>
      <c r="C289" s="290" t="s">
        <v>46</v>
      </c>
      <c r="D289" s="300">
        <v>11.16</v>
      </c>
      <c r="E289" s="281"/>
      <c r="F289" s="311">
        <v>1.1000794281175537</v>
      </c>
      <c r="G289" s="300">
        <v>-2.84</v>
      </c>
    </row>
    <row r="290" spans="1:7" ht="12.75">
      <c r="A290" s="298" t="s">
        <v>47</v>
      </c>
      <c r="B290" s="299">
        <v>75550</v>
      </c>
      <c r="C290" s="290" t="s">
        <v>46</v>
      </c>
      <c r="D290" s="300">
        <v>9.89</v>
      </c>
      <c r="E290" s="281"/>
      <c r="F290" s="311">
        <v>1.2001588562351073</v>
      </c>
      <c r="G290" s="300">
        <v>-4.11</v>
      </c>
    </row>
    <row r="291" spans="1:7" ht="13.5" thickBot="1">
      <c r="A291" s="298" t="s">
        <v>48</v>
      </c>
      <c r="B291" s="299">
        <v>81800</v>
      </c>
      <c r="C291" s="290" t="s">
        <v>46</v>
      </c>
      <c r="D291" s="300">
        <v>9.3</v>
      </c>
      <c r="E291" s="281"/>
      <c r="F291" s="312">
        <v>1.2994440031771246</v>
      </c>
      <c r="G291" s="309">
        <v>-4.7</v>
      </c>
    </row>
    <row r="292" spans="1:7" ht="12.75">
      <c r="A292" s="293" t="s">
        <v>49</v>
      </c>
      <c r="B292" s="290">
        <v>62950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14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41914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34500</v>
      </c>
      <c r="C300" s="321" t="s">
        <v>46</v>
      </c>
      <c r="D300" s="331">
        <v>33.79</v>
      </c>
      <c r="E300" s="332"/>
      <c r="F300" s="334">
        <v>0.6997971602434077</v>
      </c>
      <c r="G300" s="343">
        <v>13.79</v>
      </c>
    </row>
    <row r="301" spans="1:7" ht="13.5" thickBot="1">
      <c r="A301" s="329" t="s">
        <v>47</v>
      </c>
      <c r="B301" s="330">
        <v>39450</v>
      </c>
      <c r="C301" s="321" t="s">
        <v>46</v>
      </c>
      <c r="D301" s="331">
        <v>28.54</v>
      </c>
      <c r="E301" s="333"/>
      <c r="F301" s="334">
        <v>0.8002028397565923</v>
      </c>
      <c r="G301" s="343">
        <v>8.54</v>
      </c>
    </row>
    <row r="302" spans="1:7" ht="13.5" thickBot="1">
      <c r="A302" s="329" t="s">
        <v>47</v>
      </c>
      <c r="B302" s="330">
        <v>44350</v>
      </c>
      <c r="C302" s="321" t="s">
        <v>46</v>
      </c>
      <c r="D302" s="331">
        <v>23.97</v>
      </c>
      <c r="E302" s="333"/>
      <c r="F302" s="334">
        <v>0.8995943204868154</v>
      </c>
      <c r="G302" s="343">
        <v>3.97</v>
      </c>
    </row>
    <row r="303" spans="1:7" ht="13.5" thickBot="1">
      <c r="A303" s="329" t="s">
        <v>47</v>
      </c>
      <c r="B303" s="330">
        <v>46850</v>
      </c>
      <c r="C303" s="321" t="s">
        <v>46</v>
      </c>
      <c r="D303" s="331">
        <v>21.89</v>
      </c>
      <c r="E303" s="333"/>
      <c r="F303" s="334">
        <v>0.9503042596348884</v>
      </c>
      <c r="G303" s="343">
        <v>1.89</v>
      </c>
    </row>
    <row r="304" spans="1:7" ht="13.5" thickBot="1">
      <c r="A304" s="329" t="s">
        <v>47</v>
      </c>
      <c r="B304" s="330">
        <v>49300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51750</v>
      </c>
      <c r="C305" s="321" t="s">
        <v>46</v>
      </c>
      <c r="D305" s="331">
        <v>18.27</v>
      </c>
      <c r="E305" s="333"/>
      <c r="F305" s="334">
        <v>1.0496957403651115</v>
      </c>
      <c r="G305" s="343">
        <v>-1.73</v>
      </c>
    </row>
    <row r="306" spans="1:7" ht="13.5" thickBot="1">
      <c r="A306" s="329" t="s">
        <v>47</v>
      </c>
      <c r="B306" s="330">
        <v>54200</v>
      </c>
      <c r="C306" s="321" t="s">
        <v>46</v>
      </c>
      <c r="D306" s="331">
        <v>16.7</v>
      </c>
      <c r="E306" s="333"/>
      <c r="F306" s="334">
        <v>1.0993914807302232</v>
      </c>
      <c r="G306" s="343">
        <v>-3.3</v>
      </c>
    </row>
    <row r="307" spans="1:7" ht="13.5" thickBot="1">
      <c r="A307" s="329" t="s">
        <v>47</v>
      </c>
      <c r="B307" s="330">
        <v>59150</v>
      </c>
      <c r="C307" s="321" t="s">
        <v>46</v>
      </c>
      <c r="D307" s="331">
        <v>14.01</v>
      </c>
      <c r="E307" s="333"/>
      <c r="F307" s="334">
        <v>1.1997971602434077</v>
      </c>
      <c r="G307" s="343">
        <v>-5.99</v>
      </c>
    </row>
    <row r="308" spans="1:7" ht="13.5" thickBot="1">
      <c r="A308" s="329" t="s">
        <v>48</v>
      </c>
      <c r="B308" s="330">
        <v>64100</v>
      </c>
      <c r="C308" s="321" t="s">
        <v>46</v>
      </c>
      <c r="D308" s="331">
        <v>11.97</v>
      </c>
      <c r="E308" s="335"/>
      <c r="F308" s="334">
        <v>1.3002028397565923</v>
      </c>
      <c r="G308" s="344">
        <v>-8.03</v>
      </c>
    </row>
    <row r="309" spans="1:7" ht="12.75">
      <c r="A309" s="324" t="s">
        <v>49</v>
      </c>
      <c r="B309" s="321">
        <v>49300</v>
      </c>
      <c r="C309" s="322"/>
      <c r="D309" s="336"/>
      <c r="E309" s="319"/>
      <c r="F309" s="319"/>
      <c r="G309" s="337">
        <v>21.82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41914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34850</v>
      </c>
      <c r="C317" s="321" t="s">
        <v>46</v>
      </c>
      <c r="D317" s="331">
        <v>29.99</v>
      </c>
      <c r="E317" s="332"/>
      <c r="F317" s="334">
        <v>0.700502512562814</v>
      </c>
      <c r="G317" s="343">
        <v>9.99</v>
      </c>
    </row>
    <row r="318" spans="1:7" ht="13.5" thickBot="1">
      <c r="A318" s="329" t="s">
        <v>47</v>
      </c>
      <c r="B318" s="330">
        <v>39800</v>
      </c>
      <c r="C318" s="321" t="s">
        <v>46</v>
      </c>
      <c r="D318" s="331">
        <v>26.34</v>
      </c>
      <c r="E318" s="333"/>
      <c r="F318" s="334">
        <v>0.8</v>
      </c>
      <c r="G318" s="343">
        <v>6.34</v>
      </c>
    </row>
    <row r="319" spans="1:7" ht="13.5" thickBot="1">
      <c r="A319" s="329" t="s">
        <v>47</v>
      </c>
      <c r="B319" s="330">
        <v>44800</v>
      </c>
      <c r="C319" s="321" t="s">
        <v>46</v>
      </c>
      <c r="D319" s="331">
        <v>22.99</v>
      </c>
      <c r="E319" s="333"/>
      <c r="F319" s="334">
        <v>0.9005025125628141</v>
      </c>
      <c r="G319" s="343">
        <v>2.99</v>
      </c>
    </row>
    <row r="320" spans="1:7" ht="13.5" thickBot="1">
      <c r="A320" s="329" t="s">
        <v>47</v>
      </c>
      <c r="B320" s="330">
        <v>47250</v>
      </c>
      <c r="C320" s="321" t="s">
        <v>46</v>
      </c>
      <c r="D320" s="331">
        <v>21.47</v>
      </c>
      <c r="E320" s="333"/>
      <c r="F320" s="334">
        <v>0.949748743718593</v>
      </c>
      <c r="G320" s="343">
        <v>1.47</v>
      </c>
    </row>
    <row r="321" spans="1:7" ht="13.5" thickBot="1">
      <c r="A321" s="329" t="s">
        <v>47</v>
      </c>
      <c r="B321" s="330">
        <v>49750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52250</v>
      </c>
      <c r="C322" s="321" t="s">
        <v>46</v>
      </c>
      <c r="D322" s="331">
        <v>18.62</v>
      </c>
      <c r="E322" s="333"/>
      <c r="F322" s="334">
        <v>1.050251256281407</v>
      </c>
      <c r="G322" s="343">
        <v>-1.38</v>
      </c>
    </row>
    <row r="323" spans="1:7" ht="13.5" thickBot="1">
      <c r="A323" s="329" t="s">
        <v>47</v>
      </c>
      <c r="B323" s="330">
        <v>54750</v>
      </c>
      <c r="C323" s="321" t="s">
        <v>46</v>
      </c>
      <c r="D323" s="331">
        <v>17.32</v>
      </c>
      <c r="E323" s="333"/>
      <c r="F323" s="334">
        <v>1.100502512562814</v>
      </c>
      <c r="G323" s="343">
        <v>-2.68</v>
      </c>
    </row>
    <row r="324" spans="1:7" ht="13.5" thickBot="1">
      <c r="A324" s="329" t="s">
        <v>47</v>
      </c>
      <c r="B324" s="330">
        <v>59700</v>
      </c>
      <c r="C324" s="321" t="s">
        <v>46</v>
      </c>
      <c r="D324" s="331">
        <v>15</v>
      </c>
      <c r="E324" s="333"/>
      <c r="F324" s="334">
        <v>1.2</v>
      </c>
      <c r="G324" s="343">
        <v>-5</v>
      </c>
    </row>
    <row r="325" spans="1:7" ht="13.5" thickBot="1">
      <c r="A325" s="329" t="s">
        <v>48</v>
      </c>
      <c r="B325" s="330">
        <v>64700</v>
      </c>
      <c r="C325" s="321" t="s">
        <v>46</v>
      </c>
      <c r="D325" s="331">
        <v>12.99</v>
      </c>
      <c r="E325" s="335"/>
      <c r="F325" s="334">
        <v>1.300502512562814</v>
      </c>
      <c r="G325" s="344">
        <v>-7.01</v>
      </c>
    </row>
    <row r="326" spans="1:7" ht="12.75">
      <c r="A326" s="324" t="s">
        <v>49</v>
      </c>
      <c r="B326" s="321">
        <v>49750</v>
      </c>
      <c r="C326" s="322"/>
      <c r="D326" s="336"/>
      <c r="E326" s="319"/>
      <c r="F326" s="319"/>
      <c r="G326" s="337">
        <v>17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5">
        <v>41445</v>
      </c>
      <c r="B1" s="416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3">
        <v>41536</v>
      </c>
      <c r="B2" s="414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3">
        <v>41627</v>
      </c>
      <c r="B3" s="414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3">
        <v>41718</v>
      </c>
      <c r="B4" s="414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3">
        <v>41809</v>
      </c>
      <c r="B5" s="414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3">
        <v>41900</v>
      </c>
      <c r="B6" s="414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3">
        <v>41991</v>
      </c>
      <c r="B7" s="414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3">
        <v>42173</v>
      </c>
      <c r="B8" s="414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3">
        <v>42719</v>
      </c>
      <c r="B9" s="414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2014-10-02T11:18:01Z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