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<sst xmlns="http://schemas.openxmlformats.org/spreadsheetml/2006/main" count="673" uniqueCount="63">
  <si>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</si>
  <si>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</si>
  <si>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</si>
  <si>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</si>
  <si>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</si>
  <si>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</si>
  <si>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</si>
  <si>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</si>
  <si>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</si>
  <si>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</si>
  <si>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</si>
  <si>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</si>
  <si>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</si>
  <si>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</si>
  <si>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</si>
  <si>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</si>
  <si>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</si>
  <si>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</si>
  <si>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</si>
  <si>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</si>
  <si>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</si>
  <si>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</si>
  <si>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</si>
  <si>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</si>
  <si>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</si>
  <si>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</si>
  <si>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</si>
  <si>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</si>
  <si>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</si>
  <si>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</si>
  <si>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</si>
  <si>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</si>
  <si>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</si>
  <si>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</si>
  <si>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</si>
  <si>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</si>
  <si>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</si>
  <si>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</si>
  <si>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</si>
  <si>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</si>
  <si>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</si>
  <si>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</si>
  <si>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</si>
  <si>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</si>
  <si>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</si>
  <si>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</si>
  <si>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</si>
  <si>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</si>
  <si>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</si>
  <si>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</si>
  <si>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</si>
  <si>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</si>
  <si>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</si>
  <si>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</si>
  <si>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</si>
  <si>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</si>
  <si>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</si>
  <si>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</si>
  <si>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06-August-2015</t>
  </si>
  <si>
    <t>PLEASE NOTE THE FOLLOWING VOLATILITY SKEW CHANGES WITH EFFECT FROM WEDNESDAY</t>
  </si>
  <si>
    <t>23 SEPTEMBER 2015 FOR SETTLEMENT ON FRIDAY 25 SEPTEMBER  2015</t>
  </si>
  <si>
    <t>SAFEX MTM 22-September-2015</t>
  </si>
  <si>
    <t>22-September-2015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</si>
</sst>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0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18" sqref="A1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62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42270</v>
      </c>
      <c r="C25" s="230"/>
      <c r="D25" s="231"/>
      <c r="E25" s="232"/>
      <c r="F25" s="232"/>
      <c r="G25" s="232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22-September-2015</v>
      </c>
      <c r="AB26" s="53"/>
      <c r="AC26" s="56"/>
      <c r="AE26" s="23" t="s">
        <v>17</v>
      </c>
      <c r="AF26" s="30" t="str">
        <f>A20</f>
        <v>22-September-2015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22-September-2015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31500</v>
      </c>
      <c r="C28" s="234" t="s">
        <v>46</v>
      </c>
      <c r="D28" s="244">
        <v>30.97</v>
      </c>
      <c r="E28" s="225"/>
      <c r="F28" s="255">
        <v>0.7</v>
      </c>
      <c r="G28" s="253">
        <v>10.47</v>
      </c>
      <c r="J28" s="60">
        <v>42355</v>
      </c>
      <c r="K28" s="178"/>
      <c r="L28" s="62">
        <v>44524</v>
      </c>
      <c r="M28" s="62">
        <v>44972</v>
      </c>
      <c r="N28" s="62">
        <v>44988</v>
      </c>
      <c r="O28" s="62">
        <v>44980</v>
      </c>
      <c r="P28" s="82">
        <v>21.25</v>
      </c>
      <c r="Q28" s="63">
        <v>20.5</v>
      </c>
      <c r="R28" s="31"/>
      <c r="S28" s="40">
        <v>0.26085</v>
      </c>
      <c r="T28" s="40">
        <v>0.21336</v>
      </c>
      <c r="U28" s="25"/>
      <c r="V28" s="80">
        <v>0.83</v>
      </c>
      <c r="W28" s="40">
        <v>1.12</v>
      </c>
      <c r="Y28" s="94">
        <v>-0.375177</v>
      </c>
      <c r="Z28" s="92">
        <v>0.015449</v>
      </c>
      <c r="AA28" s="92">
        <v>0.605786</v>
      </c>
      <c r="AB28" s="74" t="s">
        <v>28</v>
      </c>
      <c r="AC28" s="58">
        <v>0.0170279</v>
      </c>
      <c r="AE28" s="37">
        <v>0.8</v>
      </c>
      <c r="AF28" s="28">
        <v>-0.99</v>
      </c>
      <c r="AG28" s="29">
        <v>0.552216</v>
      </c>
      <c r="AI28" s="78">
        <v>182</v>
      </c>
      <c r="AJ28" s="59">
        <v>48</v>
      </c>
      <c r="IU28" s="32">
        <f aca="true" t="shared" si="0" ref="IU28:IU36">D62-$D$66</f>
        <v>8.879999999999999</v>
      </c>
      <c r="IV28" s="6" t="b">
        <f>IU28=G62</f>
        <v>1</v>
      </c>
    </row>
    <row r="29" spans="1:256" ht="12.75">
      <c r="A29" s="242" t="s">
        <v>47</v>
      </c>
      <c r="B29" s="243">
        <v>36000</v>
      </c>
      <c r="C29" s="234" t="s">
        <v>46</v>
      </c>
      <c r="D29" s="244">
        <v>27.45</v>
      </c>
      <c r="E29" s="225"/>
      <c r="F29" s="256">
        <v>0.8</v>
      </c>
      <c r="G29" s="244">
        <v>6.95</v>
      </c>
      <c r="J29" s="60">
        <v>42446</v>
      </c>
      <c r="K29" s="178"/>
      <c r="L29" s="62">
        <v>44524</v>
      </c>
      <c r="M29" s="62">
        <v>45309</v>
      </c>
      <c r="N29" s="62">
        <v>45457</v>
      </c>
      <c r="O29" s="62">
        <v>45383</v>
      </c>
      <c r="P29" s="82">
        <v>20.75</v>
      </c>
      <c r="Q29" s="63">
        <v>20.25</v>
      </c>
      <c r="R29"/>
      <c r="S29" s="40">
        <v>0.22484</v>
      </c>
      <c r="T29" s="40">
        <v>0.21076</v>
      </c>
      <c r="U29" s="25"/>
      <c r="V29" s="80">
        <v>0.87</v>
      </c>
      <c r="W29" s="40">
        <v>1.07</v>
      </c>
      <c r="Y29" s="94">
        <v>-0.37669</v>
      </c>
      <c r="Z29" s="92">
        <v>0.031765</v>
      </c>
      <c r="AA29" s="92">
        <v>0.544616</v>
      </c>
      <c r="AB29" s="75" t="s">
        <v>29</v>
      </c>
      <c r="AC29" s="58">
        <v>0.2171726</v>
      </c>
      <c r="AE29" s="26">
        <v>0.8</v>
      </c>
      <c r="AF29" s="28">
        <v>-0.99</v>
      </c>
      <c r="AG29" s="29">
        <v>0.515382</v>
      </c>
      <c r="AI29" s="78">
        <v>40</v>
      </c>
      <c r="AJ29" s="59">
        <v>0</v>
      </c>
      <c r="IU29" s="33">
        <f t="shared" si="0"/>
        <v>5.829999999999998</v>
      </c>
      <c r="IV29" s="6" t="b">
        <f>IU29=G63</f>
        <v>1</v>
      </c>
    </row>
    <row r="30" spans="1:256" ht="12.75">
      <c r="A30" s="242" t="s">
        <v>47</v>
      </c>
      <c r="B30" s="243">
        <v>40500</v>
      </c>
      <c r="C30" s="234" t="s">
        <v>46</v>
      </c>
      <c r="D30" s="244">
        <v>23.96</v>
      </c>
      <c r="E30" s="225"/>
      <c r="F30" s="256">
        <v>0.9</v>
      </c>
      <c r="G30" s="244">
        <v>3.46</v>
      </c>
      <c r="J30" s="60">
        <v>42536</v>
      </c>
      <c r="K30" s="178"/>
      <c r="L30" s="62">
        <v>44524</v>
      </c>
      <c r="M30" s="62">
        <v>45869</v>
      </c>
      <c r="N30" s="62">
        <v>46085</v>
      </c>
      <c r="O30" s="62">
        <v>45977</v>
      </c>
      <c r="P30" s="82">
        <v>21.75</v>
      </c>
      <c r="Q30" s="63">
        <v>21.5</v>
      </c>
      <c r="R30"/>
      <c r="S30" s="40">
        <v>0.2145</v>
      </c>
      <c r="T30" s="40">
        <v>0.20929</v>
      </c>
      <c r="U30" s="25"/>
      <c r="V30" s="80">
        <v>0.87</v>
      </c>
      <c r="W30" s="40">
        <v>1.07</v>
      </c>
      <c r="Y30" s="94">
        <v>-0.377555</v>
      </c>
      <c r="Z30" s="92">
        <v>0.04789</v>
      </c>
      <c r="AA30" s="92">
        <v>0.51258</v>
      </c>
      <c r="AB30" s="76"/>
      <c r="AC30" s="57"/>
      <c r="AE30" s="26">
        <v>0.8</v>
      </c>
      <c r="AF30" s="28">
        <v>-0.99</v>
      </c>
      <c r="AG30" s="29">
        <v>0.47119</v>
      </c>
      <c r="AI30" s="78">
        <v>16</v>
      </c>
      <c r="AJ30" s="59">
        <v>10</v>
      </c>
      <c r="IU30" s="33">
        <f t="shared" si="0"/>
        <v>2.870000000000001</v>
      </c>
      <c r="IV30" s="6" t="b">
        <f>IU30=G64</f>
        <v>1</v>
      </c>
    </row>
    <row r="31" spans="1:256" ht="12.75">
      <c r="A31" s="242" t="s">
        <v>47</v>
      </c>
      <c r="B31" s="243">
        <v>42750</v>
      </c>
      <c r="C31" s="234" t="s">
        <v>46</v>
      </c>
      <c r="D31" s="244">
        <v>22.23</v>
      </c>
      <c r="E31" s="225"/>
      <c r="F31" s="256">
        <v>0.95</v>
      </c>
      <c r="G31" s="244">
        <v>1.73</v>
      </c>
      <c r="J31" s="60">
        <v>42628</v>
      </c>
      <c r="K31" s="178"/>
      <c r="L31" s="62">
        <v>44524</v>
      </c>
      <c r="M31" s="62">
        <v>46090</v>
      </c>
      <c r="N31" s="62">
        <v>46354</v>
      </c>
      <c r="O31" s="62">
        <v>46222</v>
      </c>
      <c r="P31" s="82">
        <v>21.25</v>
      </c>
      <c r="Q31" s="63">
        <v>20.75</v>
      </c>
      <c r="R31"/>
      <c r="S31" s="40">
        <v>0.20845</v>
      </c>
      <c r="T31" s="40">
        <v>0.20823</v>
      </c>
      <c r="U31" s="25"/>
      <c r="V31" s="80">
        <v>0.87</v>
      </c>
      <c r="W31" s="40">
        <v>0.96</v>
      </c>
      <c r="Y31" s="95">
        <v>-0.378179</v>
      </c>
      <c r="Z31" s="93">
        <v>0.064365</v>
      </c>
      <c r="AA31" s="93">
        <v>0.490681</v>
      </c>
      <c r="AB31" s="76"/>
      <c r="AC31" s="57"/>
      <c r="AE31" s="26">
        <v>0.8</v>
      </c>
      <c r="AF31" s="28">
        <v>-0.988294</v>
      </c>
      <c r="AG31" s="29">
        <v>0.419419</v>
      </c>
      <c r="AI31" s="78">
        <v>4</v>
      </c>
      <c r="AJ31" s="59">
        <v>6</v>
      </c>
      <c r="IU31" s="33">
        <f t="shared" si="0"/>
        <v>1.4200000000000017</v>
      </c>
      <c r="IV31" s="6" t="b">
        <f>ROUND(IU31,2)=G65</f>
        <v>1</v>
      </c>
    </row>
    <row r="32" spans="1:256" ht="12.75">
      <c r="A32" s="242" t="s">
        <v>47</v>
      </c>
      <c r="B32" s="243">
        <v>45000</v>
      </c>
      <c r="C32" s="234" t="s">
        <v>46</v>
      </c>
      <c r="D32" s="244">
        <v>20.5</v>
      </c>
      <c r="E32" s="225"/>
      <c r="F32" s="256">
        <v>1</v>
      </c>
      <c r="G32" s="244">
        <v>0</v>
      </c>
      <c r="J32" s="60">
        <v>42719</v>
      </c>
      <c r="K32" s="178"/>
      <c r="L32" s="62">
        <v>44524</v>
      </c>
      <c r="M32" s="62">
        <v>46608</v>
      </c>
      <c r="N32" s="62">
        <v>46988</v>
      </c>
      <c r="O32" s="62">
        <v>46798</v>
      </c>
      <c r="P32" s="82">
        <v>20.5</v>
      </c>
      <c r="Q32" s="63">
        <v>20.25</v>
      </c>
      <c r="R32"/>
      <c r="S32" s="40">
        <v>0.20409</v>
      </c>
      <c r="T32" s="40">
        <v>0.20743</v>
      </c>
      <c r="U32" s="25"/>
      <c r="V32" s="80"/>
      <c r="W32" s="40"/>
      <c r="Y32" s="95">
        <v>-0.378656</v>
      </c>
      <c r="Z32" s="93">
        <v>0.080655</v>
      </c>
      <c r="AA32" s="93">
        <v>0.474602</v>
      </c>
      <c r="AB32" s="76"/>
      <c r="AC32" s="57"/>
      <c r="AE32" s="26">
        <v>0.8</v>
      </c>
      <c r="AF32" s="28">
        <v>-0.958754</v>
      </c>
      <c r="AG32" s="29">
        <v>0.381956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47250</v>
      </c>
      <c r="C33" s="234" t="s">
        <v>46</v>
      </c>
      <c r="D33" s="244">
        <v>18.78</v>
      </c>
      <c r="E33" s="225"/>
      <c r="F33" s="256">
        <v>1.05</v>
      </c>
      <c r="G33" s="244">
        <v>-1.72</v>
      </c>
      <c r="J33" s="60">
        <v>42810</v>
      </c>
      <c r="K33" s="178"/>
      <c r="L33" s="62">
        <v>44524</v>
      </c>
      <c r="M33" s="62">
        <v>47127</v>
      </c>
      <c r="N33" s="62">
        <v>47621</v>
      </c>
      <c r="O33" s="62">
        <v>47374</v>
      </c>
      <c r="P33" s="82">
        <v>20.5</v>
      </c>
      <c r="Q33" s="63">
        <v>20.25</v>
      </c>
      <c r="R33"/>
      <c r="S33" s="40">
        <v>0.20078</v>
      </c>
      <c r="T33" s="40">
        <v>0.20678</v>
      </c>
      <c r="U33" s="25"/>
      <c r="V33" s="80"/>
      <c r="W33" s="40"/>
      <c r="Y33" s="95">
        <v>-0.379046</v>
      </c>
      <c r="Z33" s="93">
        <v>0.096941</v>
      </c>
      <c r="AA33" s="93">
        <v>0.461885</v>
      </c>
      <c r="AB33" s="76"/>
      <c r="AC33" s="57"/>
      <c r="AE33" s="26">
        <v>0.8</v>
      </c>
      <c r="AF33" s="28">
        <v>-0.875801</v>
      </c>
      <c r="AG33" s="29">
        <v>0.356368</v>
      </c>
      <c r="AI33" s="78">
        <v>0</v>
      </c>
      <c r="AJ33" s="59">
        <v>0</v>
      </c>
      <c r="IU33" s="33">
        <f t="shared" si="0"/>
        <v>-1.3999999999999986</v>
      </c>
      <c r="IV33" s="6" t="b">
        <f>ROUND(IU33,2)=G67</f>
        <v>1</v>
      </c>
    </row>
    <row r="34" spans="1:256" ht="12.75">
      <c r="A34" s="242" t="s">
        <v>47</v>
      </c>
      <c r="B34" s="243">
        <v>49500</v>
      </c>
      <c r="C34" s="234" t="s">
        <v>46</v>
      </c>
      <c r="D34" s="244">
        <v>17.07</v>
      </c>
      <c r="E34" s="225"/>
      <c r="F34" s="256">
        <v>1.1</v>
      </c>
      <c r="G34" s="244">
        <v>-3.43</v>
      </c>
      <c r="J34" s="60">
        <v>42999</v>
      </c>
      <c r="K34" s="178"/>
      <c r="L34" s="62">
        <v>44524</v>
      </c>
      <c r="M34" s="62">
        <v>48180</v>
      </c>
      <c r="N34" s="62">
        <v>48908</v>
      </c>
      <c r="O34" s="62">
        <v>48544</v>
      </c>
      <c r="P34" s="82"/>
      <c r="Q34" s="63">
        <v>21</v>
      </c>
      <c r="R34"/>
      <c r="S34" s="40">
        <v>0.19378</v>
      </c>
      <c r="T34" s="40">
        <v>0.20573</v>
      </c>
      <c r="U34" s="25"/>
      <c r="V34" s="80"/>
      <c r="W34" s="40"/>
      <c r="Y34" s="95">
        <v>-0.37968</v>
      </c>
      <c r="Z34" s="93">
        <v>0.130754</v>
      </c>
      <c r="AA34" s="93">
        <v>0.441921</v>
      </c>
      <c r="AB34" s="77"/>
      <c r="AC34" s="73"/>
      <c r="AE34" s="26">
        <v>0.8</v>
      </c>
      <c r="AF34" s="28">
        <v>-0.469396</v>
      </c>
      <c r="AG34" s="29">
        <v>0.360293</v>
      </c>
      <c r="AI34" s="78">
        <v>0</v>
      </c>
      <c r="AJ34" s="59">
        <v>0</v>
      </c>
      <c r="IU34" s="33">
        <f t="shared" si="0"/>
        <v>-2.7699999999999996</v>
      </c>
      <c r="IV34" s="6" t="b">
        <f>IU34=G68</f>
        <v>1</v>
      </c>
    </row>
    <row r="35" spans="1:256" ht="12.75">
      <c r="A35" s="242" t="s">
        <v>47</v>
      </c>
      <c r="B35" s="243">
        <v>54000</v>
      </c>
      <c r="C35" s="234" t="s">
        <v>46</v>
      </c>
      <c r="D35" s="244">
        <v>13.68</v>
      </c>
      <c r="E35" s="225"/>
      <c r="F35" s="256">
        <v>1.2</v>
      </c>
      <c r="G35" s="244">
        <v>-6.82</v>
      </c>
      <c r="J35" s="60">
        <v>43090</v>
      </c>
      <c r="K35" s="178"/>
      <c r="L35" s="62">
        <v>44524</v>
      </c>
      <c r="M35" s="62">
        <v>48703</v>
      </c>
      <c r="N35" s="62">
        <v>49549</v>
      </c>
      <c r="O35" s="62">
        <v>49126</v>
      </c>
      <c r="P35" s="82">
        <v>32.75</v>
      </c>
      <c r="Q35" s="63">
        <v>32.5</v>
      </c>
      <c r="R35"/>
      <c r="S35" s="40">
        <v>0.1921</v>
      </c>
      <c r="T35" s="40">
        <v>0.20532</v>
      </c>
      <c r="U35" s="25"/>
      <c r="V35" s="80"/>
      <c r="W35" s="40"/>
      <c r="Y35" s="95">
        <v>-0.379929</v>
      </c>
      <c r="Z35" s="93">
        <v>0.14703</v>
      </c>
      <c r="AA35" s="93">
        <v>0.43433</v>
      </c>
      <c r="AB35" s="76"/>
      <c r="AC35" s="57"/>
      <c r="AE35" s="26">
        <v>0.8</v>
      </c>
      <c r="AF35" s="28">
        <v>-0.22107</v>
      </c>
      <c r="AG35" s="29">
        <v>0.387382</v>
      </c>
      <c r="AI35" s="78">
        <v>0</v>
      </c>
      <c r="AJ35" s="59">
        <v>0</v>
      </c>
      <c r="IU35" s="33">
        <f t="shared" si="0"/>
        <v>-5.420000000000002</v>
      </c>
      <c r="IV35" s="6" t="b">
        <f>IU35=G69</f>
        <v>1</v>
      </c>
    </row>
    <row r="36" spans="1:256" ht="13.5" thickBot="1">
      <c r="A36" s="242" t="s">
        <v>48</v>
      </c>
      <c r="B36" s="243">
        <v>58450</v>
      </c>
      <c r="C36" s="234" t="s">
        <v>46</v>
      </c>
      <c r="D36" s="244">
        <v>10.35</v>
      </c>
      <c r="E36" s="225"/>
      <c r="F36" s="257">
        <v>1.298888888888889</v>
      </c>
      <c r="G36" s="254">
        <v>-10.15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-7.99</v>
      </c>
      <c r="IV36" s="6" t="b">
        <f>ROUND(IU36,2)=G70</f>
        <v>1</v>
      </c>
    </row>
    <row r="37" spans="1:255" ht="13.5" thickBot="1">
      <c r="A37" s="237" t="s">
        <v>49</v>
      </c>
      <c r="B37" s="234">
        <v>45000</v>
      </c>
      <c r="C37" s="235"/>
      <c r="D37" s="245"/>
      <c r="E37" s="225"/>
      <c r="F37" s="232"/>
      <c r="G37" s="246">
        <v>20.62</v>
      </c>
      <c r="IU37" s="34"/>
    </row>
    <row r="38" spans="1:255" ht="13.5" thickBot="1">
      <c r="A38" s="237" t="s">
        <v>50</v>
      </c>
      <c r="B38" s="247">
        <v>20.5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10027</v>
      </c>
      <c r="M39" s="62">
        <v>10116</v>
      </c>
      <c r="N39" s="62">
        <v>10116</v>
      </c>
      <c r="O39" s="62">
        <v>10116</v>
      </c>
      <c r="P39" s="82">
        <v>22.25</v>
      </c>
      <c r="Q39" s="63">
        <v>21.25</v>
      </c>
      <c r="IU39" s="34"/>
    </row>
    <row r="40" spans="1:255" ht="13.5" thickBot="1">
      <c r="A40" s="248" t="s">
        <v>52</v>
      </c>
      <c r="B40" s="249">
        <v>10</v>
      </c>
      <c r="C40" s="250"/>
      <c r="D40" s="251"/>
      <c r="E40" s="225"/>
      <c r="F40" s="232"/>
      <c r="G40" s="232"/>
      <c r="J40" s="60">
        <v>42446</v>
      </c>
      <c r="K40" s="61"/>
      <c r="L40" s="62">
        <v>10027</v>
      </c>
      <c r="M40" s="62">
        <v>10230</v>
      </c>
      <c r="N40" s="62">
        <v>10230</v>
      </c>
      <c r="O40" s="62">
        <v>10230</v>
      </c>
      <c r="P40" s="82">
        <v>22.75</v>
      </c>
      <c r="Q40" s="63">
        <v>22.5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10027</v>
      </c>
      <c r="M41" s="62">
        <v>10269</v>
      </c>
      <c r="N41" s="62">
        <v>10269</v>
      </c>
      <c r="O41" s="62">
        <v>10269</v>
      </c>
      <c r="P41" s="82">
        <v>22.25</v>
      </c>
      <c r="Q41" s="63">
        <v>21.75</v>
      </c>
      <c r="IU41" s="34"/>
    </row>
    <row r="42" spans="1:255" ht="13.5" thickBot="1">
      <c r="A42" s="228" t="s">
        <v>41</v>
      </c>
      <c r="B42" s="229">
        <v>42270</v>
      </c>
      <c r="C42" s="230"/>
      <c r="D42" s="231"/>
      <c r="E42" s="232"/>
      <c r="F42" s="232"/>
      <c r="G42" s="232"/>
      <c r="J42" s="60">
        <v>42628</v>
      </c>
      <c r="K42" s="61"/>
      <c r="L42" s="62">
        <v>10027</v>
      </c>
      <c r="M42" s="62">
        <v>10348</v>
      </c>
      <c r="N42" s="62">
        <v>10348</v>
      </c>
      <c r="O42" s="62">
        <v>10348</v>
      </c>
      <c r="P42" s="82">
        <v>20.5</v>
      </c>
      <c r="Q42" s="63">
        <v>21.25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10027</v>
      </c>
      <c r="M43" s="62">
        <v>10445</v>
      </c>
      <c r="N43" s="62">
        <v>10445</v>
      </c>
      <c r="O43" s="62">
        <v>10445</v>
      </c>
      <c r="P43" s="82">
        <v>20.5</v>
      </c>
      <c r="Q43" s="63">
        <v>21.25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10027</v>
      </c>
      <c r="M44" s="62">
        <v>10637</v>
      </c>
      <c r="N44" s="62">
        <v>10637</v>
      </c>
      <c r="O44" s="62">
        <v>10637</v>
      </c>
      <c r="P44" s="82">
        <v>20.5</v>
      </c>
      <c r="Q44" s="63">
        <v>21.25</v>
      </c>
      <c r="IU44" s="34"/>
    </row>
    <row r="45" spans="1:256" ht="13.5" thickBot="1">
      <c r="A45" s="242" t="s">
        <v>45</v>
      </c>
      <c r="B45" s="243">
        <v>31750</v>
      </c>
      <c r="C45" s="234" t="s">
        <v>46</v>
      </c>
      <c r="D45" s="244">
        <v>29.95</v>
      </c>
      <c r="E45" s="225"/>
      <c r="F45" s="255">
        <v>0.6993392070484582</v>
      </c>
      <c r="G45" s="253">
        <v>9.7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8.059999999999999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36300</v>
      </c>
      <c r="C46" s="234" t="s">
        <v>46</v>
      </c>
      <c r="D46" s="244">
        <v>26.65</v>
      </c>
      <c r="E46" s="225"/>
      <c r="F46" s="256">
        <v>0.7995594713656388</v>
      </c>
      <c r="G46" s="244">
        <v>6.4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5.219999999999999</v>
      </c>
      <c r="IV46" s="6" t="b">
        <f t="shared" si="2"/>
        <v>1</v>
      </c>
    </row>
    <row r="47" spans="1:256" ht="13.5" thickBot="1">
      <c r="A47" s="242" t="s">
        <v>47</v>
      </c>
      <c r="B47" s="243">
        <v>40850</v>
      </c>
      <c r="C47" s="234" t="s">
        <v>46</v>
      </c>
      <c r="D47" s="244">
        <v>23.42</v>
      </c>
      <c r="E47" s="225"/>
      <c r="F47" s="256">
        <v>0.8997797356828194</v>
      </c>
      <c r="G47" s="244">
        <v>3.17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2.5500000000000007</v>
      </c>
      <c r="IV47" s="6" t="b">
        <f t="shared" si="2"/>
        <v>1</v>
      </c>
    </row>
    <row r="48" spans="1:256" ht="13.5" thickBot="1">
      <c r="A48" s="242" t="s">
        <v>47</v>
      </c>
      <c r="B48" s="243">
        <v>43100</v>
      </c>
      <c r="C48" s="234" t="s">
        <v>46</v>
      </c>
      <c r="D48" s="244">
        <v>21.84</v>
      </c>
      <c r="E48" s="225"/>
      <c r="F48" s="256">
        <v>0.9493392070484582</v>
      </c>
      <c r="G48" s="244">
        <v>1.59</v>
      </c>
      <c r="IU48" s="32">
        <f t="shared" si="1"/>
        <v>1.2600000000000016</v>
      </c>
      <c r="IV48" s="6" t="b">
        <f t="shared" si="2"/>
        <v>1</v>
      </c>
    </row>
    <row r="49" spans="1:256" ht="13.5" thickBot="1">
      <c r="A49" s="242" t="s">
        <v>47</v>
      </c>
      <c r="B49" s="243">
        <v>45400</v>
      </c>
      <c r="C49" s="234" t="s">
        <v>46</v>
      </c>
      <c r="D49" s="244">
        <v>20.25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47650</v>
      </c>
      <c r="C50" s="234" t="s">
        <v>46</v>
      </c>
      <c r="D50" s="244">
        <v>18.71</v>
      </c>
      <c r="E50" s="225"/>
      <c r="F50" s="256">
        <v>1.0495594713656389</v>
      </c>
      <c r="G50" s="244">
        <v>-1.54</v>
      </c>
      <c r="J50" s="60">
        <v>42355</v>
      </c>
      <c r="K50" s="61"/>
      <c r="L50" s="62">
        <v>44524</v>
      </c>
      <c r="M50" s="62">
        <v>44972</v>
      </c>
      <c r="N50" s="62">
        <v>44988</v>
      </c>
      <c r="O50" s="62">
        <v>44980</v>
      </c>
      <c r="P50" s="82">
        <v>21.25</v>
      </c>
      <c r="Q50" s="63">
        <v>20.25</v>
      </c>
      <c r="IU50" s="32">
        <f t="shared" si="1"/>
        <v>-1.25</v>
      </c>
      <c r="IV50" s="6" t="b">
        <f t="shared" si="2"/>
        <v>1</v>
      </c>
    </row>
    <row r="51" spans="1:256" ht="13.5" thickBot="1">
      <c r="A51" s="242" t="s">
        <v>47</v>
      </c>
      <c r="B51" s="243">
        <v>49900</v>
      </c>
      <c r="C51" s="234" t="s">
        <v>46</v>
      </c>
      <c r="D51" s="244">
        <v>17.18</v>
      </c>
      <c r="E51" s="225"/>
      <c r="F51" s="256">
        <v>1.0991189427312775</v>
      </c>
      <c r="G51" s="244">
        <v>-3.07</v>
      </c>
      <c r="J51" s="60">
        <v>42446</v>
      </c>
      <c r="K51" s="61"/>
      <c r="L51" s="62">
        <v>44524</v>
      </c>
      <c r="M51" s="62">
        <v>45309</v>
      </c>
      <c r="N51" s="62">
        <v>45457</v>
      </c>
      <c r="O51" s="62">
        <v>45383</v>
      </c>
      <c r="P51" s="82">
        <v>21.75</v>
      </c>
      <c r="Q51" s="63">
        <v>21.5</v>
      </c>
      <c r="IU51" s="32">
        <f t="shared" si="1"/>
        <v>-2.4499999999999993</v>
      </c>
      <c r="IV51" s="6" t="b">
        <f t="shared" si="2"/>
        <v>1</v>
      </c>
    </row>
    <row r="52" spans="1:256" ht="13.5" thickBot="1">
      <c r="A52" s="242" t="s">
        <v>47</v>
      </c>
      <c r="B52" s="243">
        <v>54450</v>
      </c>
      <c r="C52" s="234" t="s">
        <v>46</v>
      </c>
      <c r="D52" s="244">
        <v>14.13</v>
      </c>
      <c r="E52" s="225"/>
      <c r="F52" s="256">
        <v>1.199339207048458</v>
      </c>
      <c r="G52" s="244">
        <v>-6.12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-4.739999999999998</v>
      </c>
      <c r="IV52" s="6" t="b">
        <f t="shared" si="2"/>
        <v>1</v>
      </c>
    </row>
    <row r="53" spans="1:256" ht="13.5" thickBot="1">
      <c r="A53" s="242" t="s">
        <v>48</v>
      </c>
      <c r="B53" s="243">
        <v>59000</v>
      </c>
      <c r="C53" s="234" t="s">
        <v>46</v>
      </c>
      <c r="D53" s="244">
        <v>11.15</v>
      </c>
      <c r="E53" s="225"/>
      <c r="F53" s="257">
        <v>1.2995594713656389</v>
      </c>
      <c r="G53" s="254">
        <v>-9.1</v>
      </c>
      <c r="IU53" s="32">
        <f t="shared" si="1"/>
        <v>-6.92</v>
      </c>
      <c r="IV53" s="6" t="b">
        <f t="shared" si="2"/>
        <v>1</v>
      </c>
    </row>
    <row r="54" spans="1:17" ht="13.5" thickBot="1">
      <c r="A54" s="237" t="s">
        <v>49</v>
      </c>
      <c r="B54" s="234">
        <v>45400</v>
      </c>
      <c r="C54" s="235"/>
      <c r="D54" s="245"/>
      <c r="E54" s="225"/>
      <c r="F54" s="232"/>
      <c r="G54" s="246">
        <v>18.799999999999997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20.25</v>
      </c>
      <c r="C55" s="235"/>
      <c r="D55" s="245"/>
      <c r="E55" s="225"/>
      <c r="F55" s="232"/>
      <c r="G55" s="232"/>
      <c r="J55" s="60">
        <v>42355</v>
      </c>
      <c r="K55" s="61"/>
      <c r="L55" s="62">
        <v>69853</v>
      </c>
      <c r="M55" s="62">
        <v>70526</v>
      </c>
      <c r="N55" s="62">
        <v>70526</v>
      </c>
      <c r="O55" s="62">
        <v>70526</v>
      </c>
      <c r="P55" s="82">
        <v>23.75</v>
      </c>
      <c r="Q55" s="63">
        <v>22.75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69853</v>
      </c>
      <c r="M56" s="62">
        <v>71493</v>
      </c>
      <c r="N56" s="62">
        <v>71493</v>
      </c>
      <c r="O56" s="62">
        <v>71493</v>
      </c>
      <c r="P56" s="82">
        <v>24.25</v>
      </c>
      <c r="Q56" s="63">
        <v>24</v>
      </c>
    </row>
    <row r="57" spans="1:17" ht="13.5" thickBot="1">
      <c r="A57" s="248" t="s">
        <v>52</v>
      </c>
      <c r="B57" s="249">
        <v>10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42270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49853</v>
      </c>
      <c r="M60" s="218">
        <v>50344</v>
      </c>
      <c r="N60" s="218">
        <v>50344</v>
      </c>
      <c r="O60" s="218">
        <v>50344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49853</v>
      </c>
      <c r="M61" s="106">
        <v>50779</v>
      </c>
      <c r="N61" s="106">
        <v>50779</v>
      </c>
      <c r="O61" s="106">
        <v>50779</v>
      </c>
      <c r="P61" s="105"/>
      <c r="Q61" s="221">
        <v>20</v>
      </c>
    </row>
    <row r="62" spans="1:256" ht="13.5" thickBot="1">
      <c r="A62" s="242" t="s">
        <v>45</v>
      </c>
      <c r="B62" s="243">
        <v>32200</v>
      </c>
      <c r="C62" s="234" t="s">
        <v>46</v>
      </c>
      <c r="D62" s="244">
        <v>30.38</v>
      </c>
      <c r="E62" s="225"/>
      <c r="F62" s="255">
        <v>0.7</v>
      </c>
      <c r="G62" s="253">
        <v>8.88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7.25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36800</v>
      </c>
      <c r="C63" s="234" t="s">
        <v>46</v>
      </c>
      <c r="D63" s="244">
        <v>27.33</v>
      </c>
      <c r="E63" s="225"/>
      <c r="F63" s="256">
        <v>0.8</v>
      </c>
      <c r="G63" s="244">
        <v>5.83</v>
      </c>
      <c r="IU63" s="32">
        <f t="shared" si="3"/>
        <v>4.66</v>
      </c>
      <c r="IV63" s="6" t="b">
        <f t="shared" si="4"/>
        <v>1</v>
      </c>
    </row>
    <row r="64" spans="1:256" ht="13.5" thickBot="1">
      <c r="A64" s="242" t="s">
        <v>47</v>
      </c>
      <c r="B64" s="243">
        <v>41400</v>
      </c>
      <c r="C64" s="234" t="s">
        <v>46</v>
      </c>
      <c r="D64" s="244">
        <v>24.37</v>
      </c>
      <c r="E64" s="225"/>
      <c r="F64" s="256">
        <v>0.9</v>
      </c>
      <c r="G64" s="244">
        <v>2.87</v>
      </c>
      <c r="I64" s="16"/>
      <c r="IU64" s="32">
        <f t="shared" si="3"/>
        <v>2.2600000000000016</v>
      </c>
      <c r="IV64" s="6" t="b">
        <f t="shared" si="4"/>
        <v>1</v>
      </c>
    </row>
    <row r="65" spans="1:256" ht="13.5" thickBot="1">
      <c r="A65" s="242" t="s">
        <v>47</v>
      </c>
      <c r="B65" s="243">
        <v>43700</v>
      </c>
      <c r="C65" s="234" t="s">
        <v>46</v>
      </c>
      <c r="D65" s="244">
        <v>22.92</v>
      </c>
      <c r="E65" s="225"/>
      <c r="F65" s="256">
        <v>0.95</v>
      </c>
      <c r="G65" s="244">
        <v>1.42</v>
      </c>
      <c r="IU65" s="32">
        <f t="shared" si="3"/>
        <v>1.1099999999999994</v>
      </c>
      <c r="IV65" s="6" t="b">
        <f t="shared" si="4"/>
        <v>1</v>
      </c>
    </row>
    <row r="66" spans="1:256" ht="13.5" thickBot="1">
      <c r="A66" s="242" t="s">
        <v>47</v>
      </c>
      <c r="B66" s="243">
        <v>46000</v>
      </c>
      <c r="C66" s="234" t="s">
        <v>46</v>
      </c>
      <c r="D66" s="244">
        <v>21.5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48300</v>
      </c>
      <c r="C67" s="234" t="s">
        <v>46</v>
      </c>
      <c r="D67" s="244">
        <v>20.1</v>
      </c>
      <c r="E67" s="225"/>
      <c r="F67" s="256">
        <v>1.05</v>
      </c>
      <c r="G67" s="244">
        <v>-1.4</v>
      </c>
      <c r="IU67" s="32">
        <f t="shared" si="3"/>
        <v>-1.0700000000000003</v>
      </c>
      <c r="IV67" s="6" t="b">
        <f t="shared" si="4"/>
        <v>1</v>
      </c>
    </row>
    <row r="68" spans="1:256" ht="13.5" thickBot="1">
      <c r="A68" s="242" t="s">
        <v>47</v>
      </c>
      <c r="B68" s="243">
        <v>50600</v>
      </c>
      <c r="C68" s="234" t="s">
        <v>46</v>
      </c>
      <c r="D68" s="244">
        <v>18.73</v>
      </c>
      <c r="E68" s="225"/>
      <c r="F68" s="256">
        <v>1.1</v>
      </c>
      <c r="G68" s="244">
        <v>-2.77</v>
      </c>
      <c r="I68" s="16"/>
      <c r="IU68" s="32">
        <f t="shared" si="3"/>
        <v>-2.1000000000000014</v>
      </c>
      <c r="IV68" s="6" t="b">
        <f t="shared" si="4"/>
        <v>1</v>
      </c>
    </row>
    <row r="69" spans="1:256" ht="13.5" thickBot="1">
      <c r="A69" s="242" t="s">
        <v>47</v>
      </c>
      <c r="B69" s="243">
        <v>55150</v>
      </c>
      <c r="C69" s="234" t="s">
        <v>46</v>
      </c>
      <c r="D69" s="244">
        <v>16.08</v>
      </c>
      <c r="E69" s="225"/>
      <c r="F69" s="256">
        <v>1.1989130434782609</v>
      </c>
      <c r="G69" s="244">
        <v>-5.42</v>
      </c>
      <c r="IU69" s="32">
        <f t="shared" si="3"/>
        <v>-4.02</v>
      </c>
      <c r="IV69" s="6" t="b">
        <f t="shared" si="4"/>
        <v>1</v>
      </c>
    </row>
    <row r="70" spans="1:256" ht="13.5" thickBot="1">
      <c r="A70" s="242" t="s">
        <v>48</v>
      </c>
      <c r="B70" s="243">
        <v>59750</v>
      </c>
      <c r="C70" s="234" t="s">
        <v>46</v>
      </c>
      <c r="D70" s="244">
        <v>13.51</v>
      </c>
      <c r="E70" s="225"/>
      <c r="F70" s="257">
        <v>1.298913043478261</v>
      </c>
      <c r="G70" s="254">
        <v>-7.99</v>
      </c>
      <c r="IU70" s="32">
        <f t="shared" si="3"/>
        <v>-5.800000000000001</v>
      </c>
      <c r="IV70" s="6" t="b">
        <f t="shared" si="4"/>
        <v>1</v>
      </c>
    </row>
    <row r="71" spans="1:7" ht="12.75">
      <c r="A71" s="237" t="s">
        <v>49</v>
      </c>
      <c r="B71" s="234">
        <v>46000</v>
      </c>
      <c r="C71" s="235"/>
      <c r="D71" s="245"/>
      <c r="E71" s="225"/>
      <c r="F71" s="232"/>
      <c r="G71" s="246">
        <v>16.87</v>
      </c>
    </row>
    <row r="72" spans="1:7" ht="12.75">
      <c r="A72" s="237" t="s">
        <v>50</v>
      </c>
      <c r="B72" s="247">
        <v>21.5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10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42270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32350</v>
      </c>
      <c r="C79" s="234" t="s">
        <v>46</v>
      </c>
      <c r="D79" s="244">
        <v>28.81</v>
      </c>
      <c r="E79" s="225"/>
      <c r="F79" s="255">
        <v>0.7002164502164502</v>
      </c>
      <c r="G79" s="253">
        <v>8.06</v>
      </c>
      <c r="IU79" s="32">
        <f aca="true" t="shared" si="5" ref="IU79:IU87">D113-$D$117</f>
        <v>6.420000000000002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37000</v>
      </c>
      <c r="C80" s="234" t="s">
        <v>46</v>
      </c>
      <c r="D80" s="244">
        <v>25.97</v>
      </c>
      <c r="E80" s="225"/>
      <c r="F80" s="256">
        <v>0.8008658008658008</v>
      </c>
      <c r="G80" s="244">
        <v>5.22</v>
      </c>
      <c r="IU80" s="32">
        <f t="shared" si="5"/>
        <v>4.079999999999998</v>
      </c>
      <c r="IV80" s="6" t="b">
        <f t="shared" si="6"/>
        <v>1</v>
      </c>
    </row>
    <row r="81" spans="1:256" ht="13.5" thickBot="1">
      <c r="A81" s="242" t="s">
        <v>47</v>
      </c>
      <c r="B81" s="243">
        <v>41600</v>
      </c>
      <c r="C81" s="234" t="s">
        <v>46</v>
      </c>
      <c r="D81" s="244">
        <v>23.3</v>
      </c>
      <c r="E81" s="225"/>
      <c r="F81" s="256">
        <v>0.9004329004329005</v>
      </c>
      <c r="G81" s="244">
        <v>2.55</v>
      </c>
      <c r="IU81" s="32">
        <f t="shared" si="5"/>
        <v>1.9299999999999997</v>
      </c>
      <c r="IV81" s="6" t="b">
        <f t="shared" si="6"/>
        <v>1</v>
      </c>
    </row>
    <row r="82" spans="1:256" ht="13.5" thickBot="1">
      <c r="A82" s="242" t="s">
        <v>47</v>
      </c>
      <c r="B82" s="243">
        <v>43900</v>
      </c>
      <c r="C82" s="234" t="s">
        <v>46</v>
      </c>
      <c r="D82" s="244">
        <v>22.01</v>
      </c>
      <c r="E82" s="225"/>
      <c r="F82" s="256">
        <v>0.9502164502164502</v>
      </c>
      <c r="G82" s="244">
        <v>1.26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242" t="s">
        <v>47</v>
      </c>
      <c r="B83" s="243">
        <v>46200</v>
      </c>
      <c r="C83" s="234" t="s">
        <v>46</v>
      </c>
      <c r="D83" s="244">
        <v>20.75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48550</v>
      </c>
      <c r="C84" s="234" t="s">
        <v>46</v>
      </c>
      <c r="D84" s="244">
        <v>19.5</v>
      </c>
      <c r="E84" s="225"/>
      <c r="F84" s="256">
        <v>1.050865800865801</v>
      </c>
      <c r="G84" s="244">
        <v>-1.25</v>
      </c>
      <c r="IU84" s="32">
        <f t="shared" si="5"/>
        <v>-0.9100000000000001</v>
      </c>
      <c r="IV84" s="6" t="b">
        <f t="shared" si="6"/>
        <v>1</v>
      </c>
    </row>
    <row r="85" spans="1:256" ht="13.5" thickBot="1">
      <c r="A85" s="242" t="s">
        <v>47</v>
      </c>
      <c r="B85" s="243">
        <v>50850</v>
      </c>
      <c r="C85" s="234" t="s">
        <v>46</v>
      </c>
      <c r="D85" s="244">
        <v>18.3</v>
      </c>
      <c r="E85" s="225"/>
      <c r="F85" s="256">
        <v>1.1006493506493507</v>
      </c>
      <c r="G85" s="244">
        <v>-2.45</v>
      </c>
      <c r="I85" s="16"/>
      <c r="IU85" s="32">
        <f t="shared" si="5"/>
        <v>-1.7600000000000016</v>
      </c>
      <c r="IV85" s="6" t="b">
        <f t="shared" si="6"/>
        <v>1</v>
      </c>
    </row>
    <row r="86" spans="1:256" ht="13.5" thickBot="1">
      <c r="A86" s="242" t="s">
        <v>47</v>
      </c>
      <c r="B86" s="243">
        <v>55450</v>
      </c>
      <c r="C86" s="234" t="s">
        <v>46</v>
      </c>
      <c r="D86" s="244">
        <v>16.01</v>
      </c>
      <c r="E86" s="225"/>
      <c r="F86" s="256">
        <v>1.2002164502164503</v>
      </c>
      <c r="G86" s="244">
        <v>-4.74</v>
      </c>
      <c r="IU86" s="32">
        <f t="shared" si="5"/>
        <v>-3.3200000000000003</v>
      </c>
      <c r="IV86" s="6" t="b">
        <f t="shared" si="6"/>
        <v>1</v>
      </c>
    </row>
    <row r="87" spans="1:256" ht="13.5" thickBot="1">
      <c r="A87" s="242" t="s">
        <v>48</v>
      </c>
      <c r="B87" s="243">
        <v>60100</v>
      </c>
      <c r="C87" s="234" t="s">
        <v>46</v>
      </c>
      <c r="D87" s="244">
        <v>13.83</v>
      </c>
      <c r="E87" s="225"/>
      <c r="F87" s="257">
        <v>1.300865800865801</v>
      </c>
      <c r="G87" s="254">
        <v>-6.92</v>
      </c>
      <c r="I87" s="16"/>
      <c r="IU87" s="32">
        <f t="shared" si="5"/>
        <v>-4.6899999999999995</v>
      </c>
      <c r="IV87" s="6" t="b">
        <f t="shared" si="6"/>
        <v>1</v>
      </c>
    </row>
    <row r="88" spans="1:7" ht="12.75">
      <c r="A88" s="237" t="s">
        <v>49</v>
      </c>
      <c r="B88" s="234">
        <v>46200</v>
      </c>
      <c r="C88" s="235"/>
      <c r="D88" s="245"/>
      <c r="E88" s="225"/>
      <c r="F88" s="232"/>
      <c r="G88" s="246">
        <v>14.98</v>
      </c>
    </row>
    <row r="89" spans="1:7" ht="12.75">
      <c r="A89" s="237" t="s">
        <v>50</v>
      </c>
      <c r="B89" s="247">
        <v>20.75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10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42270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32750</v>
      </c>
      <c r="C96" s="234" t="s">
        <v>46</v>
      </c>
      <c r="D96" s="244">
        <v>27.5</v>
      </c>
      <c r="E96" s="225"/>
      <c r="F96" s="255">
        <v>0.6997863247863247</v>
      </c>
      <c r="G96" s="253">
        <v>7.25</v>
      </c>
      <c r="IU96" s="32">
        <f aca="true" t="shared" si="7" ref="IU96:IU104">D130-$D$134</f>
        <v>4.719999999999999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37450</v>
      </c>
      <c r="C97" s="234" t="s">
        <v>46</v>
      </c>
      <c r="D97" s="244">
        <v>24.91</v>
      </c>
      <c r="E97" s="225"/>
      <c r="F97" s="256">
        <v>0.8002136752136753</v>
      </c>
      <c r="G97" s="244">
        <v>4.66</v>
      </c>
      <c r="IU97" s="32">
        <f t="shared" si="7"/>
        <v>2.879999999999999</v>
      </c>
      <c r="IV97" s="6" t="b">
        <f t="shared" si="8"/>
        <v>1</v>
      </c>
    </row>
    <row r="98" spans="1:256" ht="13.5" thickBot="1">
      <c r="A98" s="242" t="s">
        <v>47</v>
      </c>
      <c r="B98" s="243">
        <v>42100</v>
      </c>
      <c r="C98" s="234" t="s">
        <v>46</v>
      </c>
      <c r="D98" s="244">
        <v>22.51</v>
      </c>
      <c r="E98" s="225"/>
      <c r="F98" s="256">
        <v>0.8995726495726496</v>
      </c>
      <c r="G98" s="244">
        <v>2.26</v>
      </c>
      <c r="IU98" s="32">
        <f t="shared" si="7"/>
        <v>1.3099999999999987</v>
      </c>
      <c r="IV98" s="6" t="b">
        <f t="shared" si="8"/>
        <v>1</v>
      </c>
    </row>
    <row r="99" spans="1:256" ht="13.5" thickBot="1">
      <c r="A99" s="242" t="s">
        <v>47</v>
      </c>
      <c r="B99" s="243">
        <v>44450</v>
      </c>
      <c r="C99" s="234" t="s">
        <v>46</v>
      </c>
      <c r="D99" s="244">
        <v>21.36</v>
      </c>
      <c r="E99" s="225"/>
      <c r="F99" s="256">
        <v>0.9497863247863247</v>
      </c>
      <c r="G99" s="244">
        <v>1.11</v>
      </c>
      <c r="IU99" s="32">
        <f t="shared" si="7"/>
        <v>0.629999999999999</v>
      </c>
      <c r="IV99" s="6" t="b">
        <f t="shared" si="8"/>
        <v>0</v>
      </c>
    </row>
    <row r="100" spans="1:256" ht="13.5" thickBot="1">
      <c r="A100" s="242" t="s">
        <v>47</v>
      </c>
      <c r="B100" s="243">
        <v>46800</v>
      </c>
      <c r="C100" s="234" t="s">
        <v>46</v>
      </c>
      <c r="D100" s="244">
        <v>20.25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49150</v>
      </c>
      <c r="C101" s="234" t="s">
        <v>46</v>
      </c>
      <c r="D101" s="244">
        <v>19.18</v>
      </c>
      <c r="E101" s="225"/>
      <c r="F101" s="256">
        <v>1.0502136752136753</v>
      </c>
      <c r="G101" s="244">
        <v>-1.07</v>
      </c>
      <c r="IU101" s="32">
        <f t="shared" si="7"/>
        <v>-0.5500000000000007</v>
      </c>
      <c r="IV101" s="6" t="b">
        <f t="shared" si="8"/>
        <v>0</v>
      </c>
    </row>
    <row r="102" spans="1:256" ht="13.5" thickBot="1">
      <c r="A102" s="242" t="s">
        <v>47</v>
      </c>
      <c r="B102" s="243">
        <v>51500</v>
      </c>
      <c r="C102" s="234" t="s">
        <v>46</v>
      </c>
      <c r="D102" s="244">
        <v>18.15</v>
      </c>
      <c r="E102" s="225"/>
      <c r="F102" s="256">
        <v>1.1004273504273505</v>
      </c>
      <c r="G102" s="244">
        <v>-2.1</v>
      </c>
      <c r="IU102" s="32">
        <f t="shared" si="7"/>
        <v>-1.0500000000000007</v>
      </c>
      <c r="IV102" s="6" t="b">
        <f t="shared" si="8"/>
        <v>1</v>
      </c>
    </row>
    <row r="103" spans="1:256" ht="13.5" thickBot="1">
      <c r="A103" s="242" t="s">
        <v>47</v>
      </c>
      <c r="B103" s="243">
        <v>56150</v>
      </c>
      <c r="C103" s="234" t="s">
        <v>46</v>
      </c>
      <c r="D103" s="244">
        <v>16.23</v>
      </c>
      <c r="E103" s="225"/>
      <c r="F103" s="256">
        <v>1.1997863247863247</v>
      </c>
      <c r="G103" s="244">
        <v>-4.02</v>
      </c>
      <c r="IU103" s="32">
        <f t="shared" si="7"/>
        <v>-1.8399999999999999</v>
      </c>
      <c r="IV103" s="6" t="b">
        <f t="shared" si="8"/>
        <v>1</v>
      </c>
    </row>
    <row r="104" spans="1:256" ht="13.5" thickBot="1">
      <c r="A104" s="242" t="s">
        <v>48</v>
      </c>
      <c r="B104" s="243">
        <v>60850</v>
      </c>
      <c r="C104" s="234" t="s">
        <v>46</v>
      </c>
      <c r="D104" s="244">
        <v>14.45</v>
      </c>
      <c r="E104" s="225"/>
      <c r="F104" s="257">
        <v>1.3002136752136753</v>
      </c>
      <c r="G104" s="254">
        <v>-5.8</v>
      </c>
      <c r="IU104" s="32">
        <f t="shared" si="7"/>
        <v>-2.370000000000001</v>
      </c>
      <c r="IV104" s="6" t="b">
        <f t="shared" si="8"/>
        <v>1</v>
      </c>
    </row>
    <row r="105" spans="1:7" ht="12.75">
      <c r="A105" s="237" t="s">
        <v>49</v>
      </c>
      <c r="B105" s="234">
        <v>46800</v>
      </c>
      <c r="C105" s="235"/>
      <c r="D105" s="245"/>
      <c r="E105" s="225"/>
      <c r="F105" s="232"/>
      <c r="G105" s="246">
        <v>13.05</v>
      </c>
    </row>
    <row r="106" spans="1:7" ht="12.75">
      <c r="A106" s="237" t="s">
        <v>50</v>
      </c>
      <c r="B106" s="247">
        <v>20.25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10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42270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33150</v>
      </c>
      <c r="C113" s="234" t="s">
        <v>46</v>
      </c>
      <c r="D113" s="244">
        <v>26.67</v>
      </c>
      <c r="E113" s="225"/>
      <c r="F113" s="255">
        <v>0.7001055966209081</v>
      </c>
      <c r="G113" s="253">
        <v>6.42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37900</v>
      </c>
      <c r="C114" s="234" t="s">
        <v>46</v>
      </c>
      <c r="D114" s="244">
        <v>24.33</v>
      </c>
      <c r="E114" s="225"/>
      <c r="F114" s="256">
        <v>0.8004223864836325</v>
      </c>
      <c r="G114" s="244">
        <v>4.08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42650</v>
      </c>
      <c r="C115" s="234" t="s">
        <v>46</v>
      </c>
      <c r="D115" s="244">
        <v>22.18</v>
      </c>
      <c r="E115" s="225"/>
      <c r="F115" s="256">
        <v>0.9007391763463569</v>
      </c>
      <c r="G115" s="244">
        <v>1.93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45000</v>
      </c>
      <c r="C116" s="234" t="s">
        <v>46</v>
      </c>
      <c r="D116" s="244">
        <v>21.19</v>
      </c>
      <c r="E116" s="225"/>
      <c r="F116" s="256">
        <v>0.9503695881731784</v>
      </c>
      <c r="G116" s="244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47350</v>
      </c>
      <c r="C117" s="234" t="s">
        <v>46</v>
      </c>
      <c r="D117" s="244">
        <v>20.25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49750</v>
      </c>
      <c r="C118" s="234" t="s">
        <v>46</v>
      </c>
      <c r="D118" s="244">
        <v>19.34</v>
      </c>
      <c r="E118" s="225"/>
      <c r="F118" s="256">
        <v>1.0506863780359028</v>
      </c>
      <c r="G118" s="244">
        <v>-0.91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52100</v>
      </c>
      <c r="C119" s="234" t="s">
        <v>46</v>
      </c>
      <c r="D119" s="244">
        <v>18.49</v>
      </c>
      <c r="E119" s="225"/>
      <c r="F119" s="256">
        <v>1.1003167898627244</v>
      </c>
      <c r="G119" s="244">
        <v>-1.76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56850</v>
      </c>
      <c r="C120" s="234" t="s">
        <v>46</v>
      </c>
      <c r="D120" s="244">
        <v>16.93</v>
      </c>
      <c r="E120" s="225"/>
      <c r="F120" s="256">
        <v>1.2006335797254488</v>
      </c>
      <c r="G120" s="244">
        <v>-3.32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61600</v>
      </c>
      <c r="C121" s="234" t="s">
        <v>46</v>
      </c>
      <c r="D121" s="244">
        <v>15.56</v>
      </c>
      <c r="E121" s="225"/>
      <c r="F121" s="257">
        <v>1.3009503695881732</v>
      </c>
      <c r="G121" s="254">
        <v>-4.69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47350</v>
      </c>
      <c r="C122" s="235"/>
      <c r="D122" s="245"/>
      <c r="E122" s="225"/>
      <c r="F122" s="232"/>
      <c r="G122" s="246">
        <v>11.11</v>
      </c>
    </row>
    <row r="123" spans="1:7" ht="12.75">
      <c r="A123" s="237" t="s">
        <v>50</v>
      </c>
      <c r="B123" s="247">
        <v>20.25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10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42270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34000</v>
      </c>
      <c r="C130" s="234" t="s">
        <v>46</v>
      </c>
      <c r="D130" s="244">
        <v>25.72</v>
      </c>
      <c r="E130" s="225"/>
      <c r="F130" s="255">
        <v>0.7003089598352215</v>
      </c>
      <c r="G130" s="253">
        <v>4.72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38850</v>
      </c>
      <c r="C131" s="234" t="s">
        <v>46</v>
      </c>
      <c r="D131" s="244">
        <v>23.88</v>
      </c>
      <c r="E131" s="225"/>
      <c r="F131" s="256">
        <v>0.800205973223481</v>
      </c>
      <c r="G131" s="244">
        <v>2.88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43700</v>
      </c>
      <c r="C132" s="234" t="s">
        <v>46</v>
      </c>
      <c r="D132" s="244">
        <v>22.31</v>
      </c>
      <c r="E132" s="225"/>
      <c r="F132" s="256">
        <v>0.9001029866117405</v>
      </c>
      <c r="G132" s="244">
        <v>1.31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46100</v>
      </c>
      <c r="C133" s="234" t="s">
        <v>46</v>
      </c>
      <c r="D133" s="244">
        <v>21.63</v>
      </c>
      <c r="E133" s="225"/>
      <c r="F133" s="256">
        <v>0.9495365602471678</v>
      </c>
      <c r="G133" s="244">
        <v>0.63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48550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50950</v>
      </c>
      <c r="C135" s="234" t="s">
        <v>46</v>
      </c>
      <c r="D135" s="244">
        <v>20.45</v>
      </c>
      <c r="E135" s="225"/>
      <c r="F135" s="256">
        <v>1.0494335736354274</v>
      </c>
      <c r="G135" s="244">
        <v>-0.55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53400</v>
      </c>
      <c r="C136" s="234" t="s">
        <v>46</v>
      </c>
      <c r="D136" s="244">
        <v>19.95</v>
      </c>
      <c r="E136" s="225"/>
      <c r="F136" s="256">
        <v>1.0998970133882595</v>
      </c>
      <c r="G136" s="244">
        <v>-1.05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58250</v>
      </c>
      <c r="C137" s="234" t="s">
        <v>46</v>
      </c>
      <c r="D137" s="244">
        <v>19.16</v>
      </c>
      <c r="E137" s="225"/>
      <c r="F137" s="256">
        <v>1.199794026776519</v>
      </c>
      <c r="G137" s="244">
        <v>-1.84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63100</v>
      </c>
      <c r="C138" s="234" t="s">
        <v>46</v>
      </c>
      <c r="D138" s="244">
        <v>18.63</v>
      </c>
      <c r="E138" s="225"/>
      <c r="F138" s="257">
        <v>1.2996910401647785</v>
      </c>
      <c r="G138" s="254">
        <v>-2.37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48550</v>
      </c>
      <c r="C139" s="235"/>
      <c r="D139" s="245"/>
      <c r="E139" s="225"/>
      <c r="F139" s="232"/>
      <c r="G139" s="246">
        <v>7.09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10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42270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34400</v>
      </c>
      <c r="C147" s="234" t="s">
        <v>46</v>
      </c>
      <c r="D147" s="244">
        <v>36.4</v>
      </c>
      <c r="E147" s="225"/>
      <c r="F147" s="255">
        <v>0.6998982706002035</v>
      </c>
      <c r="G147" s="253">
        <v>3.9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39300</v>
      </c>
      <c r="C148" s="234" t="s">
        <v>46</v>
      </c>
      <c r="D148" s="244">
        <v>34.81</v>
      </c>
      <c r="E148" s="225"/>
      <c r="F148" s="256">
        <v>0.7995930824008138</v>
      </c>
      <c r="G148" s="244">
        <v>2.31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44200</v>
      </c>
      <c r="C149" s="234" t="s">
        <v>46</v>
      </c>
      <c r="D149" s="244">
        <v>33.51</v>
      </c>
      <c r="E149" s="225"/>
      <c r="F149" s="256">
        <v>0.8992878942014242</v>
      </c>
      <c r="G149" s="244">
        <v>1.01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46650</v>
      </c>
      <c r="C150" s="234" t="s">
        <v>46</v>
      </c>
      <c r="D150" s="244">
        <v>32.97</v>
      </c>
      <c r="E150" s="225"/>
      <c r="F150" s="256">
        <v>0.9491353001017294</v>
      </c>
      <c r="G150" s="244">
        <v>0.47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49150</v>
      </c>
      <c r="C151" s="234" t="s">
        <v>46</v>
      </c>
      <c r="D151" s="244">
        <v>32.5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51600</v>
      </c>
      <c r="C152" s="234" t="s">
        <v>46</v>
      </c>
      <c r="D152" s="244">
        <v>32.11</v>
      </c>
      <c r="E152" s="225"/>
      <c r="F152" s="256">
        <v>1.0498474059003051</v>
      </c>
      <c r="G152" s="244">
        <v>-0.39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54050</v>
      </c>
      <c r="C153" s="234" t="s">
        <v>46</v>
      </c>
      <c r="D153" s="244">
        <v>31.79</v>
      </c>
      <c r="E153" s="225"/>
      <c r="F153" s="256">
        <v>1.0996948118006105</v>
      </c>
      <c r="G153" s="244">
        <v>-0.71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58950</v>
      </c>
      <c r="C154" s="234" t="s">
        <v>46</v>
      </c>
      <c r="D154" s="244">
        <v>31.37</v>
      </c>
      <c r="E154" s="225"/>
      <c r="F154" s="256">
        <v>1.1993896236012207</v>
      </c>
      <c r="G154" s="244">
        <v>-1.13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63850</v>
      </c>
      <c r="C155" s="234" t="s">
        <v>46</v>
      </c>
      <c r="D155" s="244">
        <v>31.25</v>
      </c>
      <c r="E155" s="225"/>
      <c r="F155" s="257">
        <v>1.2990844354018312</v>
      </c>
      <c r="G155" s="254">
        <v>-1.25</v>
      </c>
    </row>
    <row r="156" spans="1:7" ht="12.75">
      <c r="A156" s="237" t="s">
        <v>49</v>
      </c>
      <c r="B156" s="234">
        <v>49150</v>
      </c>
      <c r="C156" s="235"/>
      <c r="D156" s="245"/>
      <c r="E156" s="225"/>
      <c r="F156" s="232"/>
      <c r="G156" s="246">
        <v>5.15</v>
      </c>
    </row>
    <row r="157" spans="1:7" ht="12.75">
      <c r="A157" s="237" t="s">
        <v>50</v>
      </c>
      <c r="B157" s="247">
        <v>32.5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10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42270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7100</v>
      </c>
      <c r="C164" s="234" t="s">
        <v>46</v>
      </c>
      <c r="D164" s="244">
        <v>31.75</v>
      </c>
      <c r="E164" s="225"/>
      <c r="F164" s="260">
        <v>0.7029702970297029</v>
      </c>
      <c r="G164" s="259">
        <v>10.5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8100</v>
      </c>
      <c r="C165" s="234" t="s">
        <v>46</v>
      </c>
      <c r="D165" s="244">
        <v>28.22</v>
      </c>
      <c r="E165" s="225"/>
      <c r="F165" s="261">
        <v>0.801980198019802</v>
      </c>
      <c r="G165" s="259">
        <v>6.97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9100</v>
      </c>
      <c r="C166" s="234" t="s">
        <v>46</v>
      </c>
      <c r="D166" s="244">
        <v>24.72</v>
      </c>
      <c r="E166" s="225"/>
      <c r="F166" s="261">
        <v>0.900990099009901</v>
      </c>
      <c r="G166" s="259">
        <v>3.47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9600</v>
      </c>
      <c r="C167" s="234" t="s">
        <v>46</v>
      </c>
      <c r="D167" s="244">
        <v>22.98</v>
      </c>
      <c r="E167" s="225"/>
      <c r="F167" s="261">
        <v>0.9504950495049505</v>
      </c>
      <c r="G167" s="259">
        <v>1.73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10100</v>
      </c>
      <c r="C168" s="234" t="s">
        <v>46</v>
      </c>
      <c r="D168" s="244">
        <v>21.25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10600</v>
      </c>
      <c r="C169" s="234" t="s">
        <v>46</v>
      </c>
      <c r="D169" s="244">
        <v>19.53</v>
      </c>
      <c r="E169" s="225"/>
      <c r="F169" s="261">
        <v>1.0495049504950495</v>
      </c>
      <c r="G169" s="259">
        <v>-1.72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11150</v>
      </c>
      <c r="C170" s="234" t="s">
        <v>46</v>
      </c>
      <c r="D170" s="244">
        <v>17.64</v>
      </c>
      <c r="E170" s="225"/>
      <c r="F170" s="261">
        <v>1.103960396039604</v>
      </c>
      <c r="G170" s="259">
        <v>-3.61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12150</v>
      </c>
      <c r="C171" s="234" t="s">
        <v>46</v>
      </c>
      <c r="D171" s="244">
        <v>14.23</v>
      </c>
      <c r="E171" s="225"/>
      <c r="F171" s="261">
        <v>1.202970297029703</v>
      </c>
      <c r="G171" s="259">
        <v>-7.02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13150</v>
      </c>
      <c r="C172" s="234" t="s">
        <v>46</v>
      </c>
      <c r="D172" s="244">
        <v>10.85</v>
      </c>
      <c r="E172" s="225"/>
      <c r="F172" s="262">
        <v>1.301980198019802</v>
      </c>
      <c r="G172" s="259">
        <v>-10.4</v>
      </c>
    </row>
    <row r="173" spans="1:7" ht="12.75">
      <c r="A173" s="237" t="s">
        <v>49</v>
      </c>
      <c r="B173" s="234">
        <v>10100</v>
      </c>
      <c r="C173" s="235"/>
      <c r="D173" s="245"/>
      <c r="E173" s="225"/>
      <c r="F173" s="232"/>
      <c r="G173" s="246">
        <v>20.9</v>
      </c>
    </row>
    <row r="174" spans="1:7" ht="12.75">
      <c r="A174" s="237" t="s">
        <v>50</v>
      </c>
      <c r="B174" s="247">
        <v>21.25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10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42270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7150</v>
      </c>
      <c r="C181" s="234" t="s">
        <v>46</v>
      </c>
      <c r="D181" s="244">
        <v>32.4</v>
      </c>
      <c r="E181" s="225"/>
      <c r="F181" s="260">
        <v>0.697560975609756</v>
      </c>
      <c r="G181" s="259">
        <v>9.9</v>
      </c>
    </row>
    <row r="182" spans="1:7" ht="13.5" thickBot="1">
      <c r="A182" s="242" t="s">
        <v>47</v>
      </c>
      <c r="B182" s="243">
        <v>8200</v>
      </c>
      <c r="C182" s="234" t="s">
        <v>46</v>
      </c>
      <c r="D182" s="244">
        <v>28.98</v>
      </c>
      <c r="E182" s="225"/>
      <c r="F182" s="261">
        <v>0.8</v>
      </c>
      <c r="G182" s="259">
        <v>6.48</v>
      </c>
    </row>
    <row r="183" spans="1:7" ht="13.5" thickBot="1">
      <c r="A183" s="242" t="s">
        <v>47</v>
      </c>
      <c r="B183" s="243">
        <v>9200</v>
      </c>
      <c r="C183" s="234" t="s">
        <v>46</v>
      </c>
      <c r="D183" s="244">
        <v>25.79</v>
      </c>
      <c r="E183" s="225"/>
      <c r="F183" s="261">
        <v>0.8975609756097561</v>
      </c>
      <c r="G183" s="259">
        <v>3.29</v>
      </c>
    </row>
    <row r="184" spans="1:7" ht="13.5" thickBot="1">
      <c r="A184" s="242" t="s">
        <v>47</v>
      </c>
      <c r="B184" s="243">
        <v>9700</v>
      </c>
      <c r="C184" s="234" t="s">
        <v>46</v>
      </c>
      <c r="D184" s="244">
        <v>24.21</v>
      </c>
      <c r="E184" s="225"/>
      <c r="F184" s="261">
        <v>0.9463414634146341</v>
      </c>
      <c r="G184" s="259">
        <v>1.71</v>
      </c>
    </row>
    <row r="185" spans="1:7" ht="13.5" thickBot="1">
      <c r="A185" s="242" t="s">
        <v>47</v>
      </c>
      <c r="B185" s="243">
        <v>10250</v>
      </c>
      <c r="C185" s="234" t="s">
        <v>46</v>
      </c>
      <c r="D185" s="244">
        <v>22.5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10750</v>
      </c>
      <c r="C186" s="234" t="s">
        <v>46</v>
      </c>
      <c r="D186" s="244">
        <v>20.96</v>
      </c>
      <c r="E186" s="225"/>
      <c r="F186" s="261">
        <v>1.048780487804878</v>
      </c>
      <c r="G186" s="259">
        <v>-1.54</v>
      </c>
    </row>
    <row r="187" spans="1:7" ht="13.5" thickBot="1">
      <c r="A187" s="242" t="s">
        <v>47</v>
      </c>
      <c r="B187" s="243">
        <v>11250</v>
      </c>
      <c r="C187" s="234" t="s">
        <v>46</v>
      </c>
      <c r="D187" s="244">
        <v>19.43</v>
      </c>
      <c r="E187" s="225"/>
      <c r="F187" s="261">
        <v>1.0975609756097562</v>
      </c>
      <c r="G187" s="259">
        <v>-3.07</v>
      </c>
    </row>
    <row r="188" spans="1:7" ht="13.5" thickBot="1">
      <c r="A188" s="242" t="s">
        <v>47</v>
      </c>
      <c r="B188" s="243">
        <v>12300</v>
      </c>
      <c r="C188" s="234" t="s">
        <v>46</v>
      </c>
      <c r="D188" s="244">
        <v>16.27</v>
      </c>
      <c r="E188" s="225"/>
      <c r="F188" s="261">
        <v>1.2</v>
      </c>
      <c r="G188" s="259">
        <v>-6.23</v>
      </c>
    </row>
    <row r="189" spans="1:7" ht="13.5" thickBot="1">
      <c r="A189" s="242" t="s">
        <v>48</v>
      </c>
      <c r="B189" s="243">
        <v>13300</v>
      </c>
      <c r="C189" s="234" t="s">
        <v>46</v>
      </c>
      <c r="D189" s="244">
        <v>13.33</v>
      </c>
      <c r="E189" s="225"/>
      <c r="F189" s="262">
        <v>1.2975609756097561</v>
      </c>
      <c r="G189" s="259">
        <v>-9.17</v>
      </c>
    </row>
    <row r="190" spans="1:7" ht="12.75">
      <c r="A190" s="237" t="s">
        <v>49</v>
      </c>
      <c r="B190" s="234">
        <v>10250</v>
      </c>
      <c r="C190" s="235"/>
      <c r="D190" s="245"/>
      <c r="E190" s="225"/>
      <c r="F190" s="232"/>
      <c r="G190" s="246">
        <v>19.07</v>
      </c>
    </row>
    <row r="191" spans="1:7" ht="12.75">
      <c r="A191" s="237" t="s">
        <v>50</v>
      </c>
      <c r="B191" s="247">
        <v>22.5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10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42270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7200</v>
      </c>
      <c r="C198" s="234" t="s">
        <v>46</v>
      </c>
      <c r="D198" s="244">
        <v>30.7</v>
      </c>
      <c r="E198" s="225"/>
      <c r="F198" s="260">
        <v>0.7024390243902439</v>
      </c>
      <c r="G198" s="259">
        <v>8.95</v>
      </c>
    </row>
    <row r="199" spans="1:7" ht="13.5" thickBot="1">
      <c r="A199" s="242" t="s">
        <v>47</v>
      </c>
      <c r="B199" s="243">
        <v>8200</v>
      </c>
      <c r="C199" s="234" t="s">
        <v>46</v>
      </c>
      <c r="D199" s="244">
        <v>27.67</v>
      </c>
      <c r="E199" s="225"/>
      <c r="F199" s="261">
        <v>0.8</v>
      </c>
      <c r="G199" s="259">
        <v>5.92</v>
      </c>
    </row>
    <row r="200" spans="1:7" ht="13.5" thickBot="1">
      <c r="A200" s="242" t="s">
        <v>47</v>
      </c>
      <c r="B200" s="243">
        <v>9250</v>
      </c>
      <c r="C200" s="234" t="s">
        <v>46</v>
      </c>
      <c r="D200" s="244">
        <v>24.59</v>
      </c>
      <c r="E200" s="225"/>
      <c r="F200" s="261">
        <v>0.9024390243902439</v>
      </c>
      <c r="G200" s="259">
        <v>2.84</v>
      </c>
    </row>
    <row r="201" spans="1:7" ht="13.5" thickBot="1">
      <c r="A201" s="242" t="s">
        <v>47</v>
      </c>
      <c r="B201" s="243">
        <v>9750</v>
      </c>
      <c r="C201" s="234" t="s">
        <v>46</v>
      </c>
      <c r="D201" s="244">
        <v>23.16</v>
      </c>
      <c r="E201" s="225"/>
      <c r="F201" s="261">
        <v>0.9512195121951219</v>
      </c>
      <c r="G201" s="259">
        <v>1.41</v>
      </c>
    </row>
    <row r="202" spans="1:7" ht="13.5" thickBot="1">
      <c r="A202" s="242" t="s">
        <v>47</v>
      </c>
      <c r="B202" s="243">
        <v>10250</v>
      </c>
      <c r="C202" s="234" t="s">
        <v>46</v>
      </c>
      <c r="D202" s="244">
        <v>21.75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10800</v>
      </c>
      <c r="C203" s="234" t="s">
        <v>46</v>
      </c>
      <c r="D203" s="244">
        <v>20.23</v>
      </c>
      <c r="E203" s="225"/>
      <c r="F203" s="261">
        <v>1.053658536585366</v>
      </c>
      <c r="G203" s="259">
        <v>-1.52</v>
      </c>
    </row>
    <row r="204" spans="1:7" ht="13.5" thickBot="1">
      <c r="A204" s="242" t="s">
        <v>47</v>
      </c>
      <c r="B204" s="243">
        <v>11300</v>
      </c>
      <c r="C204" s="234" t="s">
        <v>46</v>
      </c>
      <c r="D204" s="244">
        <v>18.87</v>
      </c>
      <c r="E204" s="225"/>
      <c r="F204" s="261">
        <v>1.102439024390244</v>
      </c>
      <c r="G204" s="259">
        <v>-2.88</v>
      </c>
    </row>
    <row r="205" spans="1:7" ht="13.5" thickBot="1">
      <c r="A205" s="242" t="s">
        <v>47</v>
      </c>
      <c r="B205" s="243">
        <v>12300</v>
      </c>
      <c r="C205" s="234" t="s">
        <v>46</v>
      </c>
      <c r="D205" s="244">
        <v>16.21</v>
      </c>
      <c r="E205" s="225"/>
      <c r="F205" s="261">
        <v>1.2</v>
      </c>
      <c r="G205" s="259">
        <v>-5.54</v>
      </c>
    </row>
    <row r="206" spans="1:7" ht="13.5" thickBot="1">
      <c r="A206" s="242" t="s">
        <v>48</v>
      </c>
      <c r="B206" s="243">
        <v>13350</v>
      </c>
      <c r="C206" s="234" t="s">
        <v>46</v>
      </c>
      <c r="D206" s="244">
        <v>13.53</v>
      </c>
      <c r="E206" s="225"/>
      <c r="F206" s="262">
        <v>1.302439024390244</v>
      </c>
      <c r="G206" s="259">
        <v>-8.22</v>
      </c>
    </row>
    <row r="207" spans="1:7" ht="12.75">
      <c r="A207" s="237" t="s">
        <v>49</v>
      </c>
      <c r="B207" s="234">
        <v>10250</v>
      </c>
      <c r="C207" s="235"/>
      <c r="D207" s="245"/>
      <c r="E207" s="225"/>
      <c r="F207" s="232"/>
      <c r="G207" s="246">
        <v>17.17</v>
      </c>
    </row>
    <row r="208" spans="1:7" ht="12.75">
      <c r="A208" s="237" t="s">
        <v>50</v>
      </c>
      <c r="B208" s="247">
        <v>21.75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10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42270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7250</v>
      </c>
      <c r="C215" s="234" t="s">
        <v>46</v>
      </c>
      <c r="D215" s="244">
        <v>29.44</v>
      </c>
      <c r="E215" s="225"/>
      <c r="F215" s="260">
        <v>0.7004830917874396</v>
      </c>
      <c r="G215" s="259">
        <v>8.19</v>
      </c>
    </row>
    <row r="216" spans="1:7" ht="13.5" thickBot="1">
      <c r="A216" s="242" t="s">
        <v>47</v>
      </c>
      <c r="B216" s="243">
        <v>8300</v>
      </c>
      <c r="C216" s="234" t="s">
        <v>46</v>
      </c>
      <c r="D216" s="244">
        <v>26.53</v>
      </c>
      <c r="E216" s="225"/>
      <c r="F216" s="261">
        <v>0.8019323671497585</v>
      </c>
      <c r="G216" s="259">
        <v>5.28</v>
      </c>
    </row>
    <row r="217" spans="1:7" ht="13.5" thickBot="1">
      <c r="A217" s="242" t="s">
        <v>47</v>
      </c>
      <c r="B217" s="243">
        <v>9300</v>
      </c>
      <c r="C217" s="234" t="s">
        <v>46</v>
      </c>
      <c r="D217" s="244">
        <v>23.89</v>
      </c>
      <c r="E217" s="225"/>
      <c r="F217" s="261">
        <v>0.8985507246376812</v>
      </c>
      <c r="G217" s="259">
        <v>2.64</v>
      </c>
    </row>
    <row r="218" spans="1:7" ht="13.5" thickBot="1">
      <c r="A218" s="242" t="s">
        <v>47</v>
      </c>
      <c r="B218" s="243">
        <v>9850</v>
      </c>
      <c r="C218" s="234" t="s">
        <v>46</v>
      </c>
      <c r="D218" s="244">
        <v>22.49</v>
      </c>
      <c r="E218" s="225"/>
      <c r="F218" s="261">
        <v>0.9516908212560387</v>
      </c>
      <c r="G218" s="259">
        <v>1.24</v>
      </c>
    </row>
    <row r="219" spans="1:7" ht="13.5" thickBot="1">
      <c r="A219" s="242" t="s">
        <v>47</v>
      </c>
      <c r="B219" s="243">
        <v>10350</v>
      </c>
      <c r="C219" s="234" t="s">
        <v>46</v>
      </c>
      <c r="D219" s="244">
        <v>21.25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10850</v>
      </c>
      <c r="C220" s="234" t="s">
        <v>46</v>
      </c>
      <c r="D220" s="244">
        <v>20.04</v>
      </c>
      <c r="E220" s="225"/>
      <c r="F220" s="261">
        <v>1.0483091787439613</v>
      </c>
      <c r="G220" s="259">
        <v>-1.21</v>
      </c>
    </row>
    <row r="221" spans="1:7" ht="13.5" thickBot="1">
      <c r="A221" s="242" t="s">
        <v>47</v>
      </c>
      <c r="B221" s="243">
        <v>11400</v>
      </c>
      <c r="C221" s="234" t="s">
        <v>46</v>
      </c>
      <c r="D221" s="244">
        <v>18.74</v>
      </c>
      <c r="E221" s="225"/>
      <c r="F221" s="261">
        <v>1.1014492753623188</v>
      </c>
      <c r="G221" s="259">
        <v>-2.51</v>
      </c>
    </row>
    <row r="222" spans="1:7" ht="13.5" thickBot="1">
      <c r="A222" s="242" t="s">
        <v>47</v>
      </c>
      <c r="B222" s="243">
        <v>12400</v>
      </c>
      <c r="C222" s="234" t="s">
        <v>46</v>
      </c>
      <c r="D222" s="244">
        <v>16.47</v>
      </c>
      <c r="E222" s="225"/>
      <c r="F222" s="261">
        <v>1.1980676328502415</v>
      </c>
      <c r="G222" s="259">
        <v>-4.78</v>
      </c>
    </row>
    <row r="223" spans="1:7" ht="13.5" thickBot="1">
      <c r="A223" s="242" t="s">
        <v>48</v>
      </c>
      <c r="B223" s="243">
        <v>13450</v>
      </c>
      <c r="C223" s="234" t="s">
        <v>46</v>
      </c>
      <c r="D223" s="244">
        <v>14.22</v>
      </c>
      <c r="E223" s="225"/>
      <c r="F223" s="262">
        <v>1.2995169082125604</v>
      </c>
      <c r="G223" s="259">
        <v>-7.03</v>
      </c>
    </row>
    <row r="224" spans="1:7" ht="12.75">
      <c r="A224" s="237" t="s">
        <v>49</v>
      </c>
      <c r="B224" s="234">
        <v>10350</v>
      </c>
      <c r="C224" s="235"/>
      <c r="D224" s="245"/>
      <c r="E224" s="225"/>
      <c r="F224" s="232"/>
      <c r="G224" s="246">
        <v>15.219999999999999</v>
      </c>
    </row>
    <row r="225" spans="1:7" ht="12.75">
      <c r="A225" s="237" t="s">
        <v>50</v>
      </c>
      <c r="B225" s="247">
        <v>21.25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10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42270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7300</v>
      </c>
      <c r="C232" s="234" t="s">
        <v>46</v>
      </c>
      <c r="D232" s="244">
        <v>28.67</v>
      </c>
      <c r="E232" s="225"/>
      <c r="F232" s="260">
        <v>0.6985645933014354</v>
      </c>
      <c r="G232" s="259">
        <v>7.42</v>
      </c>
    </row>
    <row r="233" spans="1:7" ht="13.5" thickBot="1">
      <c r="A233" s="242" t="s">
        <v>47</v>
      </c>
      <c r="B233" s="243">
        <v>8350</v>
      </c>
      <c r="C233" s="234" t="s">
        <v>46</v>
      </c>
      <c r="D233" s="244">
        <v>26.04</v>
      </c>
      <c r="E233" s="225"/>
      <c r="F233" s="261">
        <v>0.7990430622009569</v>
      </c>
      <c r="G233" s="259">
        <v>4.79</v>
      </c>
    </row>
    <row r="234" spans="1:7" ht="13.5" thickBot="1">
      <c r="A234" s="242" t="s">
        <v>47</v>
      </c>
      <c r="B234" s="243">
        <v>9400</v>
      </c>
      <c r="C234" s="234" t="s">
        <v>46</v>
      </c>
      <c r="D234" s="244">
        <v>23.56</v>
      </c>
      <c r="E234" s="225"/>
      <c r="F234" s="261">
        <v>0.8995215311004785</v>
      </c>
      <c r="G234" s="259">
        <v>2.31</v>
      </c>
    </row>
    <row r="235" spans="1:7" ht="13.5" thickBot="1">
      <c r="A235" s="242" t="s">
        <v>47</v>
      </c>
      <c r="B235" s="243">
        <v>9900</v>
      </c>
      <c r="C235" s="234" t="s">
        <v>46</v>
      </c>
      <c r="D235" s="244">
        <v>22.44</v>
      </c>
      <c r="E235" s="225"/>
      <c r="F235" s="261">
        <v>0.9473684210526315</v>
      </c>
      <c r="G235" s="259">
        <v>1.19</v>
      </c>
    </row>
    <row r="236" spans="1:7" ht="13.5" thickBot="1">
      <c r="A236" s="242" t="s">
        <v>47</v>
      </c>
      <c r="B236" s="243">
        <v>10450</v>
      </c>
      <c r="C236" s="234" t="s">
        <v>46</v>
      </c>
      <c r="D236" s="244">
        <v>21.25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10950</v>
      </c>
      <c r="C237" s="234" t="s">
        <v>46</v>
      </c>
      <c r="D237" s="244">
        <v>20.21</v>
      </c>
      <c r="E237" s="225"/>
      <c r="F237" s="261">
        <v>1.0478468899521531</v>
      </c>
      <c r="G237" s="259">
        <v>-1.04</v>
      </c>
    </row>
    <row r="238" spans="1:7" ht="13.5" thickBot="1">
      <c r="A238" s="242" t="s">
        <v>47</v>
      </c>
      <c r="B238" s="243">
        <v>11500</v>
      </c>
      <c r="C238" s="234" t="s">
        <v>46</v>
      </c>
      <c r="D238" s="244">
        <v>19.1</v>
      </c>
      <c r="E238" s="225"/>
      <c r="F238" s="261">
        <v>1.1004784688995215</v>
      </c>
      <c r="G238" s="259">
        <v>-2.15</v>
      </c>
    </row>
    <row r="239" spans="1:7" ht="13.5" thickBot="1">
      <c r="A239" s="242" t="s">
        <v>47</v>
      </c>
      <c r="B239" s="243">
        <v>12550</v>
      </c>
      <c r="C239" s="234" t="s">
        <v>46</v>
      </c>
      <c r="D239" s="244">
        <v>17.12</v>
      </c>
      <c r="E239" s="225"/>
      <c r="F239" s="261">
        <v>1.200956937799043</v>
      </c>
      <c r="G239" s="259">
        <v>-4.13</v>
      </c>
    </row>
    <row r="240" spans="1:7" ht="13.5" thickBot="1">
      <c r="A240" s="242" t="s">
        <v>48</v>
      </c>
      <c r="B240" s="243">
        <v>13600</v>
      </c>
      <c r="C240" s="234" t="s">
        <v>46</v>
      </c>
      <c r="D240" s="244">
        <v>15.29</v>
      </c>
      <c r="E240" s="225"/>
      <c r="F240" s="262">
        <v>1.3014354066985645</v>
      </c>
      <c r="G240" s="259">
        <v>-5.96</v>
      </c>
    </row>
    <row r="241" spans="1:7" ht="12.75">
      <c r="A241" s="237" t="s">
        <v>49</v>
      </c>
      <c r="B241" s="234">
        <v>10450</v>
      </c>
      <c r="C241" s="235"/>
      <c r="D241" s="245"/>
      <c r="E241" s="225"/>
      <c r="F241" s="232"/>
      <c r="G241" s="246">
        <v>13.379999999999999</v>
      </c>
    </row>
    <row r="242" spans="1:7" ht="12.75">
      <c r="A242" s="237" t="s">
        <v>50</v>
      </c>
      <c r="B242" s="247">
        <v>21.25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10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42270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7450</v>
      </c>
      <c r="C249" s="234" t="s">
        <v>46</v>
      </c>
      <c r="D249" s="244">
        <v>28.65</v>
      </c>
      <c r="E249" s="225"/>
      <c r="F249" s="260">
        <v>0.6995305164319249</v>
      </c>
      <c r="G249" s="259">
        <v>7.4</v>
      </c>
    </row>
    <row r="250" spans="1:7" ht="13.5" thickBot="1">
      <c r="A250" s="242" t="s">
        <v>47</v>
      </c>
      <c r="B250" s="243">
        <v>8500</v>
      </c>
      <c r="C250" s="234" t="s">
        <v>46</v>
      </c>
      <c r="D250" s="244">
        <v>26.06</v>
      </c>
      <c r="E250" s="225"/>
      <c r="F250" s="261">
        <v>0.7981220657276995</v>
      </c>
      <c r="G250" s="259">
        <v>4.81</v>
      </c>
    </row>
    <row r="251" spans="1:7" ht="13.5" thickBot="1">
      <c r="A251" s="242" t="s">
        <v>47</v>
      </c>
      <c r="B251" s="243">
        <v>9550</v>
      </c>
      <c r="C251" s="234" t="s">
        <v>46</v>
      </c>
      <c r="D251" s="244">
        <v>23.63</v>
      </c>
      <c r="E251" s="225"/>
      <c r="F251" s="261">
        <v>0.8967136150234741</v>
      </c>
      <c r="G251" s="259">
        <v>2.38</v>
      </c>
    </row>
    <row r="252" spans="1:7" ht="13.5" thickBot="1">
      <c r="A252" s="242" t="s">
        <v>47</v>
      </c>
      <c r="B252" s="243">
        <v>10100</v>
      </c>
      <c r="C252" s="234" t="s">
        <v>46</v>
      </c>
      <c r="D252" s="244">
        <v>22.42</v>
      </c>
      <c r="E252" s="225"/>
      <c r="F252" s="261">
        <v>0.9483568075117371</v>
      </c>
      <c r="G252" s="259">
        <v>1.17</v>
      </c>
    </row>
    <row r="253" spans="1:7" ht="13.5" thickBot="1">
      <c r="A253" s="242" t="s">
        <v>47</v>
      </c>
      <c r="B253" s="243">
        <v>10650</v>
      </c>
      <c r="C253" s="234" t="s">
        <v>46</v>
      </c>
      <c r="D253" s="244">
        <v>21.25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11150</v>
      </c>
      <c r="C254" s="234" t="s">
        <v>46</v>
      </c>
      <c r="D254" s="244">
        <v>20.23</v>
      </c>
      <c r="E254" s="225"/>
      <c r="F254" s="261">
        <v>1.0469483568075117</v>
      </c>
      <c r="G254" s="259">
        <v>-1.02</v>
      </c>
    </row>
    <row r="255" spans="1:7" ht="13.5" thickBot="1">
      <c r="A255" s="242" t="s">
        <v>47</v>
      </c>
      <c r="B255" s="243">
        <v>11700</v>
      </c>
      <c r="C255" s="234" t="s">
        <v>46</v>
      </c>
      <c r="D255" s="244">
        <v>19.14</v>
      </c>
      <c r="E255" s="225"/>
      <c r="F255" s="261">
        <v>1.0985915492957747</v>
      </c>
      <c r="G255" s="259">
        <v>-2.11</v>
      </c>
    </row>
    <row r="256" spans="1:7" ht="13.5" thickBot="1">
      <c r="A256" s="242" t="s">
        <v>47</v>
      </c>
      <c r="B256" s="243">
        <v>12750</v>
      </c>
      <c r="C256" s="234" t="s">
        <v>46</v>
      </c>
      <c r="D256" s="244">
        <v>17.19</v>
      </c>
      <c r="E256" s="225"/>
      <c r="F256" s="261">
        <v>1.1971830985915493</v>
      </c>
      <c r="G256" s="259">
        <v>-4.06</v>
      </c>
    </row>
    <row r="257" spans="1:7" ht="13.5" thickBot="1">
      <c r="A257" s="242" t="s">
        <v>48</v>
      </c>
      <c r="B257" s="243">
        <v>13850</v>
      </c>
      <c r="C257" s="234" t="s">
        <v>46</v>
      </c>
      <c r="D257" s="244">
        <v>15.31</v>
      </c>
      <c r="E257" s="225"/>
      <c r="F257" s="262">
        <v>1.300469483568075</v>
      </c>
      <c r="G257" s="259">
        <v>-5.94</v>
      </c>
    </row>
    <row r="258" spans="1:7" ht="12.75">
      <c r="A258" s="237" t="s">
        <v>49</v>
      </c>
      <c r="B258" s="234">
        <v>10650</v>
      </c>
      <c r="C258" s="235"/>
      <c r="D258" s="245"/>
      <c r="E258" s="225"/>
      <c r="F258" s="232"/>
      <c r="G258" s="246">
        <v>13.34</v>
      </c>
    </row>
    <row r="259" spans="1:7" ht="12.75">
      <c r="A259" s="237" t="s">
        <v>50</v>
      </c>
      <c r="B259" s="247">
        <v>21.25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10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42250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30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42810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7400</v>
      </c>
      <c r="C266" s="194" t="s">
        <v>46</v>
      </c>
      <c r="D266" s="204">
        <v>28.8</v>
      </c>
      <c r="E266" s="213"/>
      <c r="F266" s="215">
        <v>0.6981</v>
      </c>
      <c r="G266" s="212">
        <v>6.3</v>
      </c>
    </row>
    <row r="267" spans="1:7" ht="13.5" thickBot="1">
      <c r="A267" s="202" t="s">
        <v>47</v>
      </c>
      <c r="B267" s="203">
        <v>8500</v>
      </c>
      <c r="C267" s="194" t="s">
        <v>46</v>
      </c>
      <c r="D267" s="204">
        <v>26.42</v>
      </c>
      <c r="E267" s="214"/>
      <c r="F267" s="215">
        <v>0.8019</v>
      </c>
      <c r="G267" s="212">
        <v>3.92</v>
      </c>
    </row>
    <row r="268" spans="1:7" ht="13.5" thickBot="1">
      <c r="A268" s="202" t="s">
        <v>47</v>
      </c>
      <c r="B268" s="203">
        <v>9550</v>
      </c>
      <c r="C268" s="194" t="s">
        <v>46</v>
      </c>
      <c r="D268" s="204">
        <v>24.36</v>
      </c>
      <c r="E268" s="214"/>
      <c r="F268" s="215">
        <v>0.9009</v>
      </c>
      <c r="G268" s="212">
        <v>1.86</v>
      </c>
    </row>
    <row r="269" spans="1:7" ht="13.5" thickBot="1">
      <c r="A269" s="202" t="s">
        <v>47</v>
      </c>
      <c r="B269" s="203">
        <v>10050</v>
      </c>
      <c r="C269" s="194" t="s">
        <v>46</v>
      </c>
      <c r="D269" s="204">
        <v>23.45</v>
      </c>
      <c r="E269" s="214"/>
      <c r="F269" s="215">
        <v>0.9481</v>
      </c>
      <c r="G269" s="212">
        <v>0.95</v>
      </c>
    </row>
    <row r="270" spans="1:7" ht="13.5" thickBot="1">
      <c r="A270" s="202" t="s">
        <v>47</v>
      </c>
      <c r="B270" s="203">
        <v>10600</v>
      </c>
      <c r="C270" s="194" t="s">
        <v>46</v>
      </c>
      <c r="D270" s="204">
        <v>22.5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11150</v>
      </c>
      <c r="C271" s="194" t="s">
        <v>46</v>
      </c>
      <c r="D271" s="204">
        <v>21.61</v>
      </c>
      <c r="E271" s="214"/>
      <c r="F271" s="215">
        <v>1.0519</v>
      </c>
      <c r="G271" s="212">
        <v>-0.89</v>
      </c>
    </row>
    <row r="272" spans="1:7" ht="13.5" thickBot="1">
      <c r="A272" s="202" t="s">
        <v>47</v>
      </c>
      <c r="B272" s="203">
        <v>11650</v>
      </c>
      <c r="C272" s="194" t="s">
        <v>46</v>
      </c>
      <c r="D272" s="204">
        <v>20.85</v>
      </c>
      <c r="E272" s="214"/>
      <c r="F272" s="215">
        <v>1.0991</v>
      </c>
      <c r="G272" s="212">
        <v>-1.65</v>
      </c>
    </row>
    <row r="273" spans="1:7" ht="13.5" thickBot="1">
      <c r="A273" s="202" t="s">
        <v>47</v>
      </c>
      <c r="B273" s="203">
        <v>12750</v>
      </c>
      <c r="C273" s="194" t="s">
        <v>46</v>
      </c>
      <c r="D273" s="204">
        <v>19.34</v>
      </c>
      <c r="E273" s="214"/>
      <c r="F273" s="215">
        <v>1.2028</v>
      </c>
      <c r="G273" s="212">
        <v>-3.16</v>
      </c>
    </row>
    <row r="274" spans="1:7" ht="13.5" thickBot="1">
      <c r="A274" s="202" t="s">
        <v>48</v>
      </c>
      <c r="B274" s="203">
        <v>13800</v>
      </c>
      <c r="C274" s="194" t="s">
        <v>46</v>
      </c>
      <c r="D274" s="204">
        <v>18.11</v>
      </c>
      <c r="E274" s="216"/>
      <c r="F274" s="215">
        <v>1.3019</v>
      </c>
      <c r="G274" s="217">
        <v>-4.39</v>
      </c>
    </row>
    <row r="275" spans="1:7" ht="12.75">
      <c r="A275" s="197" t="s">
        <v>49</v>
      </c>
      <c r="B275" s="194">
        <v>10600</v>
      </c>
      <c r="C275" s="195"/>
      <c r="D275" s="205"/>
      <c r="E275" s="187"/>
      <c r="F275" s="187"/>
      <c r="G275" s="206">
        <v>10.69</v>
      </c>
    </row>
    <row r="276" spans="1:7" ht="12.75">
      <c r="A276" s="197" t="s">
        <v>50</v>
      </c>
      <c r="B276" s="207">
        <v>22.5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10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42270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42355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31500</v>
      </c>
      <c r="C283" s="234" t="s">
        <v>46</v>
      </c>
      <c r="D283" s="244">
        <v>30.72</v>
      </c>
      <c r="E283" s="225"/>
      <c r="F283" s="255">
        <v>0.7</v>
      </c>
      <c r="G283" s="253">
        <v>10.47</v>
      </c>
    </row>
    <row r="284" spans="1:7" ht="12.75">
      <c r="A284" s="242" t="s">
        <v>47</v>
      </c>
      <c r="B284" s="243">
        <v>36000</v>
      </c>
      <c r="C284" s="234" t="s">
        <v>46</v>
      </c>
      <c r="D284" s="244">
        <v>27.2</v>
      </c>
      <c r="E284" s="225"/>
      <c r="F284" s="256">
        <v>0.8</v>
      </c>
      <c r="G284" s="244">
        <v>6.95</v>
      </c>
    </row>
    <row r="285" spans="1:7" ht="12.75">
      <c r="A285" s="242" t="s">
        <v>47</v>
      </c>
      <c r="B285" s="243">
        <v>40500</v>
      </c>
      <c r="C285" s="234" t="s">
        <v>46</v>
      </c>
      <c r="D285" s="244">
        <v>23.71</v>
      </c>
      <c r="E285" s="225"/>
      <c r="F285" s="256">
        <v>0.9</v>
      </c>
      <c r="G285" s="244">
        <v>3.46</v>
      </c>
    </row>
    <row r="286" spans="1:7" ht="12.75">
      <c r="A286" s="242" t="s">
        <v>47</v>
      </c>
      <c r="B286" s="243">
        <v>42750</v>
      </c>
      <c r="C286" s="234" t="s">
        <v>46</v>
      </c>
      <c r="D286" s="244">
        <v>21.98</v>
      </c>
      <c r="E286" s="225"/>
      <c r="F286" s="256">
        <v>0.95</v>
      </c>
      <c r="G286" s="244">
        <v>1.73</v>
      </c>
    </row>
    <row r="287" spans="1:7" ht="12.75">
      <c r="A287" s="242" t="s">
        <v>47</v>
      </c>
      <c r="B287" s="243">
        <v>45000</v>
      </c>
      <c r="C287" s="234" t="s">
        <v>46</v>
      </c>
      <c r="D287" s="244">
        <v>20.25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47250</v>
      </c>
      <c r="C288" s="234" t="s">
        <v>46</v>
      </c>
      <c r="D288" s="244">
        <v>18.53</v>
      </c>
      <c r="E288" s="225"/>
      <c r="F288" s="256">
        <v>1.05</v>
      </c>
      <c r="G288" s="244">
        <v>-1.72</v>
      </c>
    </row>
    <row r="289" spans="1:7" ht="12.75">
      <c r="A289" s="242" t="s">
        <v>47</v>
      </c>
      <c r="B289" s="243">
        <v>49500</v>
      </c>
      <c r="C289" s="234" t="s">
        <v>46</v>
      </c>
      <c r="D289" s="244">
        <v>16.82</v>
      </c>
      <c r="E289" s="225"/>
      <c r="F289" s="256">
        <v>1.1</v>
      </c>
      <c r="G289" s="244">
        <v>-3.43</v>
      </c>
    </row>
    <row r="290" spans="1:7" ht="12.75">
      <c r="A290" s="242" t="s">
        <v>47</v>
      </c>
      <c r="B290" s="243">
        <v>54000</v>
      </c>
      <c r="C290" s="234" t="s">
        <v>46</v>
      </c>
      <c r="D290" s="244">
        <v>13.43</v>
      </c>
      <c r="E290" s="225"/>
      <c r="F290" s="256">
        <v>1.2</v>
      </c>
      <c r="G290" s="244">
        <v>-6.82</v>
      </c>
    </row>
    <row r="291" spans="1:7" ht="13.5" thickBot="1">
      <c r="A291" s="242" t="s">
        <v>48</v>
      </c>
      <c r="B291" s="243">
        <v>58450</v>
      </c>
      <c r="C291" s="234" t="s">
        <v>46</v>
      </c>
      <c r="D291" s="244">
        <v>10.1</v>
      </c>
      <c r="E291" s="225"/>
      <c r="F291" s="257">
        <v>1.298888888888889</v>
      </c>
      <c r="G291" s="254">
        <v>-10.15</v>
      </c>
    </row>
    <row r="292" spans="1:7" ht="12.75">
      <c r="A292" s="237" t="s">
        <v>49</v>
      </c>
      <c r="B292" s="234">
        <v>45000</v>
      </c>
      <c r="C292" s="235"/>
      <c r="D292" s="245"/>
      <c r="E292" s="225"/>
      <c r="F292" s="232"/>
      <c r="G292" s="246">
        <v>20.62</v>
      </c>
    </row>
    <row r="293" spans="1:7" ht="12.75">
      <c r="A293" s="237" t="s">
        <v>50</v>
      </c>
      <c r="B293" s="247">
        <v>20.25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10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42270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38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42446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31750</v>
      </c>
      <c r="C300" s="234" t="s">
        <v>46</v>
      </c>
      <c r="D300" s="244">
        <v>31.2</v>
      </c>
      <c r="E300" s="225"/>
      <c r="F300" s="255">
        <v>0.6993392070484582</v>
      </c>
      <c r="G300" s="253">
        <v>9.7</v>
      </c>
    </row>
    <row r="301" spans="1:7" ht="12.75">
      <c r="A301" s="242" t="s">
        <v>47</v>
      </c>
      <c r="B301" s="243">
        <v>36300</v>
      </c>
      <c r="C301" s="234" t="s">
        <v>46</v>
      </c>
      <c r="D301" s="244">
        <v>27.9</v>
      </c>
      <c r="E301" s="225"/>
      <c r="F301" s="256">
        <v>0.7995594713656388</v>
      </c>
      <c r="G301" s="244">
        <v>6.4</v>
      </c>
    </row>
    <row r="302" spans="1:7" ht="12.75">
      <c r="A302" s="242" t="s">
        <v>47</v>
      </c>
      <c r="B302" s="243">
        <v>40850</v>
      </c>
      <c r="C302" s="234" t="s">
        <v>46</v>
      </c>
      <c r="D302" s="244">
        <v>24.67</v>
      </c>
      <c r="E302" s="225"/>
      <c r="F302" s="256">
        <v>0.8997797356828194</v>
      </c>
      <c r="G302" s="244">
        <v>3.17</v>
      </c>
    </row>
    <row r="303" spans="1:7" ht="12.75">
      <c r="A303" s="242" t="s">
        <v>47</v>
      </c>
      <c r="B303" s="243">
        <v>43100</v>
      </c>
      <c r="C303" s="234" t="s">
        <v>46</v>
      </c>
      <c r="D303" s="244">
        <v>23.09</v>
      </c>
      <c r="E303" s="225"/>
      <c r="F303" s="256">
        <v>0.9493392070484582</v>
      </c>
      <c r="G303" s="244">
        <v>1.59</v>
      </c>
    </row>
    <row r="304" spans="1:7" ht="12.75">
      <c r="A304" s="242" t="s">
        <v>47</v>
      </c>
      <c r="B304" s="243">
        <v>45400</v>
      </c>
      <c r="C304" s="234" t="s">
        <v>46</v>
      </c>
      <c r="D304" s="244">
        <v>21.5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47650</v>
      </c>
      <c r="C305" s="234" t="s">
        <v>46</v>
      </c>
      <c r="D305" s="244">
        <v>19.96</v>
      </c>
      <c r="E305" s="225"/>
      <c r="F305" s="256">
        <v>1.0495594713656389</v>
      </c>
      <c r="G305" s="244">
        <v>-1.54</v>
      </c>
    </row>
    <row r="306" spans="1:7" ht="12.75">
      <c r="A306" s="242" t="s">
        <v>47</v>
      </c>
      <c r="B306" s="243">
        <v>49900</v>
      </c>
      <c r="C306" s="234" t="s">
        <v>46</v>
      </c>
      <c r="D306" s="244">
        <v>18.43</v>
      </c>
      <c r="E306" s="225"/>
      <c r="F306" s="256">
        <v>1.0991189427312775</v>
      </c>
      <c r="G306" s="244">
        <v>-3.07</v>
      </c>
    </row>
    <row r="307" spans="1:7" ht="12.75">
      <c r="A307" s="242" t="s">
        <v>47</v>
      </c>
      <c r="B307" s="243">
        <v>54450</v>
      </c>
      <c r="C307" s="234" t="s">
        <v>46</v>
      </c>
      <c r="D307" s="244">
        <v>15.38</v>
      </c>
      <c r="E307" s="225"/>
      <c r="F307" s="256">
        <v>1.199339207048458</v>
      </c>
      <c r="G307" s="244">
        <v>-6.12</v>
      </c>
    </row>
    <row r="308" spans="1:7" ht="13.5" thickBot="1">
      <c r="A308" s="242" t="s">
        <v>48</v>
      </c>
      <c r="B308" s="243">
        <v>59000</v>
      </c>
      <c r="C308" s="234" t="s">
        <v>46</v>
      </c>
      <c r="D308" s="244">
        <v>12.4</v>
      </c>
      <c r="E308" s="225"/>
      <c r="F308" s="257">
        <v>1.2995594713656389</v>
      </c>
      <c r="G308" s="254">
        <v>-9.1</v>
      </c>
    </row>
    <row r="309" spans="1:7" ht="12.75">
      <c r="A309" s="237" t="s">
        <v>49</v>
      </c>
      <c r="B309" s="234">
        <v>45400</v>
      </c>
      <c r="C309" s="235"/>
      <c r="D309" s="245"/>
      <c r="E309" s="225"/>
      <c r="F309" s="232"/>
      <c r="G309" s="246">
        <v>18.799999999999997</v>
      </c>
    </row>
    <row r="310" spans="1:7" ht="12.75">
      <c r="A310" s="237" t="s">
        <v>50</v>
      </c>
      <c r="B310" s="247">
        <v>21.5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10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42270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42355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49350</v>
      </c>
      <c r="C317" s="234" t="s">
        <v>46</v>
      </c>
      <c r="D317" s="244">
        <v>35.45</v>
      </c>
      <c r="E317" s="263"/>
      <c r="F317" s="265">
        <v>0.69950389794472</v>
      </c>
      <c r="G317" s="259">
        <v>12.7</v>
      </c>
    </row>
    <row r="318" spans="1:7" ht="13.5" thickBot="1">
      <c r="A318" s="242" t="s">
        <v>47</v>
      </c>
      <c r="B318" s="243">
        <v>56400</v>
      </c>
      <c r="C318" s="234" t="s">
        <v>46</v>
      </c>
      <c r="D318" s="244">
        <v>30.78</v>
      </c>
      <c r="E318" s="264"/>
      <c r="F318" s="265">
        <v>0.7994330262225372</v>
      </c>
      <c r="G318" s="259">
        <v>8.03</v>
      </c>
    </row>
    <row r="319" spans="1:7" ht="13.5" thickBot="1">
      <c r="A319" s="242" t="s">
        <v>47</v>
      </c>
      <c r="B319" s="243">
        <v>63450</v>
      </c>
      <c r="C319" s="234" t="s">
        <v>46</v>
      </c>
      <c r="D319" s="244">
        <v>26.51</v>
      </c>
      <c r="E319" s="264"/>
      <c r="F319" s="265">
        <v>0.8993621545003544</v>
      </c>
      <c r="G319" s="259">
        <v>3.76</v>
      </c>
    </row>
    <row r="320" spans="1:7" ht="13.5" thickBot="1">
      <c r="A320" s="242" t="s">
        <v>47</v>
      </c>
      <c r="B320" s="243">
        <v>67000</v>
      </c>
      <c r="C320" s="234" t="s">
        <v>46</v>
      </c>
      <c r="D320" s="244">
        <v>24.56</v>
      </c>
      <c r="E320" s="264"/>
      <c r="F320" s="265">
        <v>0.9496810772501771</v>
      </c>
      <c r="G320" s="259">
        <v>1.81</v>
      </c>
    </row>
    <row r="321" spans="1:7" ht="13.5" thickBot="1">
      <c r="A321" s="242" t="s">
        <v>47</v>
      </c>
      <c r="B321" s="243">
        <v>70550</v>
      </c>
      <c r="C321" s="234" t="s">
        <v>46</v>
      </c>
      <c r="D321" s="244">
        <v>22.75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74050</v>
      </c>
      <c r="C322" s="234" t="s">
        <v>46</v>
      </c>
      <c r="D322" s="244">
        <v>21.14</v>
      </c>
      <c r="E322" s="264"/>
      <c r="F322" s="265">
        <v>1.0496102055279943</v>
      </c>
      <c r="G322" s="259">
        <v>-1.61</v>
      </c>
    </row>
    <row r="323" spans="1:7" ht="13.5" thickBot="1">
      <c r="A323" s="242" t="s">
        <v>47</v>
      </c>
      <c r="B323" s="243">
        <v>77600</v>
      </c>
      <c r="C323" s="234" t="s">
        <v>46</v>
      </c>
      <c r="D323" s="244">
        <v>19.91</v>
      </c>
      <c r="E323" s="264"/>
      <c r="F323" s="265">
        <v>1.0999291282778172</v>
      </c>
      <c r="G323" s="259">
        <v>-2.84</v>
      </c>
    </row>
    <row r="324" spans="1:7" ht="13.5" thickBot="1">
      <c r="A324" s="242" t="s">
        <v>47</v>
      </c>
      <c r="B324" s="243">
        <v>84650</v>
      </c>
      <c r="C324" s="234" t="s">
        <v>46</v>
      </c>
      <c r="D324" s="244">
        <v>18.64</v>
      </c>
      <c r="E324" s="264"/>
      <c r="F324" s="265">
        <v>1.1998582565556344</v>
      </c>
      <c r="G324" s="259">
        <v>-4.11</v>
      </c>
    </row>
    <row r="325" spans="1:7" ht="13.5" thickBot="1">
      <c r="A325" s="242" t="s">
        <v>48</v>
      </c>
      <c r="B325" s="243">
        <v>91700</v>
      </c>
      <c r="C325" s="234" t="s">
        <v>46</v>
      </c>
      <c r="D325" s="244">
        <v>18.05</v>
      </c>
      <c r="E325" s="266"/>
      <c r="F325" s="265">
        <v>1.2997873848334514</v>
      </c>
      <c r="G325" s="267">
        <v>-4.7</v>
      </c>
    </row>
    <row r="326" spans="1:7" ht="12.75">
      <c r="A326" s="237" t="s">
        <v>49</v>
      </c>
      <c r="B326" s="234">
        <v>70550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22.75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10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42270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37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42446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50050</v>
      </c>
      <c r="C334" s="234" t="s">
        <v>46</v>
      </c>
      <c r="D334" s="244">
        <v>36.7</v>
      </c>
      <c r="E334" s="263"/>
      <c r="F334" s="265">
        <v>0.7</v>
      </c>
      <c r="G334" s="259">
        <v>12.7</v>
      </c>
    </row>
    <row r="335" spans="1:7" ht="13.5" thickBot="1">
      <c r="A335" s="242" t="s">
        <v>47</v>
      </c>
      <c r="B335" s="243">
        <v>57200</v>
      </c>
      <c r="C335" s="234" t="s">
        <v>46</v>
      </c>
      <c r="D335" s="244">
        <v>32.03</v>
      </c>
      <c r="E335" s="264"/>
      <c r="F335" s="265">
        <v>0.8</v>
      </c>
      <c r="G335" s="259">
        <v>8.03</v>
      </c>
    </row>
    <row r="336" spans="1:7" ht="13.5" thickBot="1">
      <c r="A336" s="242" t="s">
        <v>47</v>
      </c>
      <c r="B336" s="243">
        <v>64350</v>
      </c>
      <c r="C336" s="234" t="s">
        <v>46</v>
      </c>
      <c r="D336" s="244">
        <v>27.76</v>
      </c>
      <c r="E336" s="264"/>
      <c r="F336" s="265">
        <v>0.9</v>
      </c>
      <c r="G336" s="259">
        <v>3.76</v>
      </c>
    </row>
    <row r="337" spans="1:7" ht="13.5" thickBot="1">
      <c r="A337" s="242" t="s">
        <v>47</v>
      </c>
      <c r="B337" s="243">
        <v>67900</v>
      </c>
      <c r="C337" s="234" t="s">
        <v>46</v>
      </c>
      <c r="D337" s="244">
        <v>25.81</v>
      </c>
      <c r="E337" s="264"/>
      <c r="F337" s="265">
        <v>0.9496503496503497</v>
      </c>
      <c r="G337" s="259">
        <v>1.81</v>
      </c>
    </row>
    <row r="338" spans="1:7" ht="13.5" thickBot="1">
      <c r="A338" s="242" t="s">
        <v>47</v>
      </c>
      <c r="B338" s="243">
        <v>71500</v>
      </c>
      <c r="C338" s="234" t="s">
        <v>46</v>
      </c>
      <c r="D338" s="244">
        <v>24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75050</v>
      </c>
      <c r="C339" s="234" t="s">
        <v>46</v>
      </c>
      <c r="D339" s="244">
        <v>22.39</v>
      </c>
      <c r="E339" s="264"/>
      <c r="F339" s="265">
        <v>1.0496503496503498</v>
      </c>
      <c r="G339" s="259">
        <v>-1.61</v>
      </c>
    </row>
    <row r="340" spans="1:7" ht="13.5" thickBot="1">
      <c r="A340" s="242" t="s">
        <v>47</v>
      </c>
      <c r="B340" s="243">
        <v>78650</v>
      </c>
      <c r="C340" s="234" t="s">
        <v>46</v>
      </c>
      <c r="D340" s="244">
        <v>21.16</v>
      </c>
      <c r="E340" s="264"/>
      <c r="F340" s="265">
        <v>1.1</v>
      </c>
      <c r="G340" s="259">
        <v>-2.84</v>
      </c>
    </row>
    <row r="341" spans="1:7" ht="13.5" thickBot="1">
      <c r="A341" s="242" t="s">
        <v>47</v>
      </c>
      <c r="B341" s="243">
        <v>85800</v>
      </c>
      <c r="C341" s="234" t="s">
        <v>46</v>
      </c>
      <c r="D341" s="244">
        <v>19.89</v>
      </c>
      <c r="E341" s="264"/>
      <c r="F341" s="265">
        <v>1.2</v>
      </c>
      <c r="G341" s="259">
        <v>-4.11</v>
      </c>
    </row>
    <row r="342" spans="1:7" ht="13.5" thickBot="1">
      <c r="A342" s="242" t="s">
        <v>48</v>
      </c>
      <c r="B342" s="243">
        <v>92950</v>
      </c>
      <c r="C342" s="234" t="s">
        <v>46</v>
      </c>
      <c r="D342" s="244">
        <v>19.3</v>
      </c>
      <c r="E342" s="266"/>
      <c r="F342" s="265">
        <v>1.3</v>
      </c>
      <c r="G342" s="267">
        <v>-4.7</v>
      </c>
    </row>
    <row r="343" spans="1:7" ht="12.75">
      <c r="A343" s="237" t="s">
        <v>49</v>
      </c>
      <c r="B343" s="234">
        <v>71500</v>
      </c>
      <c r="C343" s="235"/>
      <c r="D343" s="245"/>
      <c r="E343" s="232"/>
      <c r="F343" s="232"/>
      <c r="G343" s="246">
        <v>17.4</v>
      </c>
    </row>
    <row r="344" spans="1:7" ht="12.75">
      <c r="A344" s="237" t="s">
        <v>50</v>
      </c>
      <c r="B344" s="247">
        <v>24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10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42270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42355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35250</v>
      </c>
      <c r="C351" s="234" t="s">
        <v>46</v>
      </c>
      <c r="D351" s="244">
        <v>30.46</v>
      </c>
      <c r="E351" s="225"/>
      <c r="F351" s="255">
        <v>0.7000993048659384</v>
      </c>
      <c r="G351" s="253">
        <v>10.46</v>
      </c>
    </row>
    <row r="352" spans="1:7" ht="12.75">
      <c r="A352" s="242" t="s">
        <v>47</v>
      </c>
      <c r="B352" s="243">
        <v>40300</v>
      </c>
      <c r="C352" s="234" t="s">
        <v>46</v>
      </c>
      <c r="D352" s="244">
        <v>26.93</v>
      </c>
      <c r="E352" s="225"/>
      <c r="F352" s="256">
        <v>0.8003972194637538</v>
      </c>
      <c r="G352" s="244">
        <v>6.93</v>
      </c>
    </row>
    <row r="353" spans="1:7" ht="12.75">
      <c r="A353" s="242" t="s">
        <v>47</v>
      </c>
      <c r="B353" s="243">
        <v>45300</v>
      </c>
      <c r="C353" s="234" t="s">
        <v>46</v>
      </c>
      <c r="D353" s="244">
        <v>23.47</v>
      </c>
      <c r="E353" s="225"/>
      <c r="F353" s="256">
        <v>0.8997020854021847</v>
      </c>
      <c r="G353" s="244">
        <v>3.47</v>
      </c>
    </row>
    <row r="354" spans="1:7" ht="12.75">
      <c r="A354" s="242" t="s">
        <v>47</v>
      </c>
      <c r="B354" s="243">
        <v>47850</v>
      </c>
      <c r="C354" s="234" t="s">
        <v>46</v>
      </c>
      <c r="D354" s="244">
        <v>21.71</v>
      </c>
      <c r="E354" s="225"/>
      <c r="F354" s="256">
        <v>0.9503475670307845</v>
      </c>
      <c r="G354" s="244">
        <v>1.71</v>
      </c>
    </row>
    <row r="355" spans="1:7" ht="12.75">
      <c r="A355" s="242" t="s">
        <v>47</v>
      </c>
      <c r="B355" s="243">
        <v>50350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52850</v>
      </c>
      <c r="C356" s="234" t="s">
        <v>46</v>
      </c>
      <c r="D356" s="244">
        <v>18.29</v>
      </c>
      <c r="E356" s="225"/>
      <c r="F356" s="256">
        <v>1.0496524329692154</v>
      </c>
      <c r="G356" s="244">
        <v>-1.71</v>
      </c>
    </row>
    <row r="357" spans="1:7" ht="12.75">
      <c r="A357" s="242" t="s">
        <v>47</v>
      </c>
      <c r="B357" s="243">
        <v>55400</v>
      </c>
      <c r="C357" s="234" t="s">
        <v>46</v>
      </c>
      <c r="D357" s="244">
        <v>16.56</v>
      </c>
      <c r="E357" s="225"/>
      <c r="F357" s="256">
        <v>1.1002979145978153</v>
      </c>
      <c r="G357" s="244">
        <v>-3.44</v>
      </c>
    </row>
    <row r="358" spans="1:7" ht="12.75">
      <c r="A358" s="242" t="s">
        <v>47</v>
      </c>
      <c r="B358" s="243">
        <v>60400</v>
      </c>
      <c r="C358" s="234" t="s">
        <v>46</v>
      </c>
      <c r="D358" s="244">
        <v>13.19</v>
      </c>
      <c r="E358" s="225"/>
      <c r="F358" s="256">
        <v>1.1996027805362464</v>
      </c>
      <c r="G358" s="244">
        <v>-6.81</v>
      </c>
    </row>
    <row r="359" spans="1:7" ht="13.5" thickBot="1">
      <c r="A359" s="242" t="s">
        <v>48</v>
      </c>
      <c r="B359" s="243">
        <v>65450</v>
      </c>
      <c r="C359" s="234" t="s">
        <v>46</v>
      </c>
      <c r="D359" s="244">
        <v>9.81</v>
      </c>
      <c r="E359" s="225"/>
      <c r="F359" s="257">
        <v>1.2999006951340615</v>
      </c>
      <c r="G359" s="254">
        <v>-10.19</v>
      </c>
    </row>
    <row r="360" spans="1:7" ht="12.75">
      <c r="A360" s="237" t="s">
        <v>49</v>
      </c>
      <c r="B360" s="234">
        <v>50350</v>
      </c>
      <c r="C360" s="235"/>
      <c r="D360" s="245"/>
      <c r="E360" s="225"/>
      <c r="F360" s="232"/>
      <c r="G360" s="246">
        <v>20.65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10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 t="s">
        <v>41</v>
      </c>
      <c r="B365" s="229">
        <v>42270</v>
      </c>
      <c r="C365" s="230"/>
      <c r="D365" s="231"/>
      <c r="E365" s="232"/>
      <c r="F365" s="232"/>
      <c r="G365" s="232"/>
    </row>
    <row r="366" spans="1:7" ht="13.5" thickBot="1">
      <c r="A366" s="233" t="s">
        <v>0</v>
      </c>
      <c r="B366" s="234" t="s">
        <v>39</v>
      </c>
      <c r="C366" s="235"/>
      <c r="D366" s="236"/>
      <c r="E366" s="232"/>
      <c r="F366" s="232"/>
      <c r="G366" s="232"/>
    </row>
    <row r="367" spans="1:7" ht="13.5" thickBot="1">
      <c r="A367" s="237" t="s">
        <v>42</v>
      </c>
      <c r="B367" s="238">
        <v>42446</v>
      </c>
      <c r="C367" s="235"/>
      <c r="D367" s="239"/>
      <c r="E367" s="225"/>
      <c r="F367" s="240" t="s">
        <v>43</v>
      </c>
      <c r="G367" s="241" t="s">
        <v>44</v>
      </c>
    </row>
    <row r="368" spans="1:7" ht="12.75">
      <c r="A368" s="242" t="s">
        <v>45</v>
      </c>
      <c r="B368" s="243">
        <v>35550</v>
      </c>
      <c r="C368" s="234" t="s">
        <v>46</v>
      </c>
      <c r="D368" s="244">
        <v>29.69</v>
      </c>
      <c r="E368" s="225"/>
      <c r="F368" s="255">
        <v>0.6998031496062992</v>
      </c>
      <c r="G368" s="253">
        <v>9.69</v>
      </c>
    </row>
    <row r="369" spans="1:7" ht="12.75">
      <c r="A369" s="242" t="s">
        <v>47</v>
      </c>
      <c r="B369" s="243">
        <v>40600</v>
      </c>
      <c r="C369" s="234" t="s">
        <v>46</v>
      </c>
      <c r="D369" s="244">
        <v>26.42</v>
      </c>
      <c r="E369" s="225"/>
      <c r="F369" s="256">
        <v>0.7992125984251969</v>
      </c>
      <c r="G369" s="244">
        <v>6.42</v>
      </c>
    </row>
    <row r="370" spans="1:7" ht="12.75">
      <c r="A370" s="242" t="s">
        <v>47</v>
      </c>
      <c r="B370" s="243">
        <v>45700</v>
      </c>
      <c r="C370" s="234" t="s">
        <v>46</v>
      </c>
      <c r="D370" s="244">
        <v>23.18</v>
      </c>
      <c r="E370" s="225"/>
      <c r="F370" s="256">
        <v>0.8996062992125984</v>
      </c>
      <c r="G370" s="244">
        <v>3.18</v>
      </c>
    </row>
    <row r="371" spans="1:7" ht="12.75">
      <c r="A371" s="242" t="s">
        <v>47</v>
      </c>
      <c r="B371" s="243">
        <v>48250</v>
      </c>
      <c r="C371" s="234" t="s">
        <v>46</v>
      </c>
      <c r="D371" s="244">
        <v>21.58</v>
      </c>
      <c r="E371" s="225"/>
      <c r="F371" s="256">
        <v>0.9498031496062992</v>
      </c>
      <c r="G371" s="244">
        <v>1.58</v>
      </c>
    </row>
    <row r="372" spans="1:7" ht="12.75">
      <c r="A372" s="242" t="s">
        <v>47</v>
      </c>
      <c r="B372" s="243">
        <v>50800</v>
      </c>
      <c r="C372" s="234" t="s">
        <v>46</v>
      </c>
      <c r="D372" s="244">
        <v>20</v>
      </c>
      <c r="E372" s="225"/>
      <c r="F372" s="256">
        <v>1</v>
      </c>
      <c r="G372" s="244">
        <v>0</v>
      </c>
    </row>
    <row r="373" spans="1:7" ht="12.75">
      <c r="A373" s="242" t="s">
        <v>47</v>
      </c>
      <c r="B373" s="243">
        <v>53300</v>
      </c>
      <c r="C373" s="234" t="s">
        <v>46</v>
      </c>
      <c r="D373" s="244">
        <v>18.47</v>
      </c>
      <c r="E373" s="225"/>
      <c r="F373" s="256">
        <v>1.0492125984251968</v>
      </c>
      <c r="G373" s="244">
        <v>-1.53</v>
      </c>
    </row>
    <row r="374" spans="1:7" ht="12.75">
      <c r="A374" s="242" t="s">
        <v>47</v>
      </c>
      <c r="B374" s="243">
        <v>55850</v>
      </c>
      <c r="C374" s="234" t="s">
        <v>46</v>
      </c>
      <c r="D374" s="244">
        <v>16.92</v>
      </c>
      <c r="E374" s="225"/>
      <c r="F374" s="256">
        <v>1.0994094488188977</v>
      </c>
      <c r="G374" s="244">
        <v>-3.08</v>
      </c>
    </row>
    <row r="375" spans="1:7" ht="12.75">
      <c r="A375" s="242" t="s">
        <v>47</v>
      </c>
      <c r="B375" s="243">
        <v>60950</v>
      </c>
      <c r="C375" s="234" t="s">
        <v>46</v>
      </c>
      <c r="D375" s="244">
        <v>13.87</v>
      </c>
      <c r="E375" s="225"/>
      <c r="F375" s="256">
        <v>1.1998031496062993</v>
      </c>
      <c r="G375" s="244">
        <v>-6.13</v>
      </c>
    </row>
    <row r="376" spans="1:7" ht="13.5" thickBot="1">
      <c r="A376" s="242" t="s">
        <v>48</v>
      </c>
      <c r="B376" s="243">
        <v>66000</v>
      </c>
      <c r="C376" s="234" t="s">
        <v>46</v>
      </c>
      <c r="D376" s="244">
        <v>10.91</v>
      </c>
      <c r="E376" s="225"/>
      <c r="F376" s="257">
        <v>1.2992125984251968</v>
      </c>
      <c r="G376" s="254">
        <v>-9.09</v>
      </c>
    </row>
    <row r="377" spans="1:7" ht="12.75">
      <c r="A377" s="237" t="s">
        <v>49</v>
      </c>
      <c r="B377" s="234">
        <v>50800</v>
      </c>
      <c r="C377" s="235"/>
      <c r="D377" s="245"/>
      <c r="E377" s="225"/>
      <c r="F377" s="232"/>
      <c r="G377" s="246">
        <v>18.78</v>
      </c>
    </row>
    <row r="378" spans="1:7" ht="12.75">
      <c r="A378" s="237" t="s">
        <v>50</v>
      </c>
      <c r="B378" s="247">
        <v>20</v>
      </c>
      <c r="C378" s="235"/>
      <c r="D378" s="245"/>
      <c r="E378" s="225"/>
      <c r="F378" s="232"/>
      <c r="G378" s="232"/>
    </row>
    <row r="379" spans="1:7" ht="12.75">
      <c r="A379" s="237" t="s">
        <v>51</v>
      </c>
      <c r="B379" s="247">
        <v>65</v>
      </c>
      <c r="C379" s="235"/>
      <c r="D379" s="245"/>
      <c r="E379" s="225"/>
      <c r="F379" s="232"/>
      <c r="G379" s="232"/>
    </row>
    <row r="380" spans="1:7" ht="13.5" thickBot="1">
      <c r="A380" s="248" t="s">
        <v>52</v>
      </c>
      <c r="B380" s="249">
        <v>10</v>
      </c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2015-09-23T09:17:37Z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