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<sst xmlns="http://schemas.openxmlformats.org/spreadsheetml/2006/main" count="458" uniqueCount="60">
  <si>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</si>
  <si>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</si>
  <si>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</si>
  <si>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</si>
  <si>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</si>
  <si>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</si>
  <si>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</si>
  <si>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</si>
  <si>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</si>
  <si>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</si>
  <si>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</si>
  <si>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</si>
  <si>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</si>
  <si>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</si>
  <si>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</si>
  <si>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</si>
  <si>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</si>
  <si>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</si>
  <si>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</si>
  <si>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</si>
  <si>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</si>
  <si>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</si>
  <si>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</si>
  <si>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</si>
  <si>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</si>
  <si>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</si>
  <si>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</si>
  <si>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</si>
  <si>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</si>
  <si>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</si>
  <si>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</si>
  <si>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</si>
  <si>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</si>
  <si>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</si>
  <si>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</si>
  <si>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</si>
  <si>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</si>
  <si>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</si>
  <si>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</si>
  <si>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</si>
  <si>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</si>
  <si>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</si>
  <si>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</si>
  <si>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</si>
  <si>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</si>
  <si>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</si>
  <si>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</si>
  <si>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</si>
  <si>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</si>
  <si>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</si>
  <si>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</si>
  <si>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</si>
  <si>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2017/03/07</t>
  </si>
  <si>
    <t>10-May-2017</t>
  </si>
  <si>
    <t>08-June-2017</t>
  </si>
  <si>
    <t>PLEASE NOTE THE FOLLOWING VOLATILITY SKEW CHANGES WITH EFFECT FROM THURSDAY</t>
  </si>
  <si>
    <t>8 JUNE 2017 FOR SETTLEMENT ON FRIDAY 09 JUNE 2017</t>
  </si>
  <si>
    <t>8-June-2017</t>
  </si>
  <si>
    <t>SAFEX MTM 9-June-2017</t>
  </si>
  <si>
    <t>2017/06/08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</si>
</sst>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  <numFmt numFmtId="215" formatCode="_ * #,##0.000_ ;_ * \-#,##0.000_ ;_ * &quot;-&quot;??_ ;_ @_ 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7.1"/>
      <color indexed="8"/>
      <name val="Arial"/>
      <family val="0"/>
    </font>
    <font>
      <b/>
      <sz val="7.1"/>
      <color indexed="8"/>
      <name val="Arial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medium"/>
    </border>
  </borders>
  <cellStyleXfs count="9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4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5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6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4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6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4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4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4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4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4" applyNumberFormat="1" applyFont="1" applyFill="1" applyBorder="1" applyAlignment="1">
      <alignment horizontal="center"/>
    </xf>
    <xf numFmtId="10" fontId="0" fillId="16" borderId="33" xfId="884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10" fontId="0" fillId="16" borderId="30" xfId="884" applyNumberFormat="1" applyFont="1" applyFill="1" applyBorder="1" applyAlignment="1">
      <alignment horizontal="center"/>
    </xf>
    <xf numFmtId="168" fontId="0" fillId="16" borderId="41" xfId="896" applyNumberFormat="1" applyFont="1" applyFill="1" applyBorder="1" applyAlignment="1">
      <alignment/>
    </xf>
    <xf numFmtId="168" fontId="0" fillId="16" borderId="44" xfId="896" applyNumberFormat="1" applyFont="1" applyFill="1" applyBorder="1" applyAlignment="1">
      <alignment/>
    </xf>
    <xf numFmtId="165" fontId="0" fillId="16" borderId="26" xfId="896" applyNumberFormat="1" applyFont="1" applyFill="1" applyBorder="1" applyAlignment="1">
      <alignment/>
    </xf>
    <xf numFmtId="165" fontId="0" fillId="16" borderId="50" xfId="896" applyNumberFormat="1" applyFont="1" applyFill="1" applyBorder="1" applyAlignment="1">
      <alignment/>
    </xf>
    <xf numFmtId="165" fontId="0" fillId="16" borderId="49" xfId="896" applyNumberFormat="1" applyFont="1" applyFill="1" applyBorder="1" applyAlignment="1">
      <alignment/>
    </xf>
    <xf numFmtId="168" fontId="0" fillId="16" borderId="31" xfId="896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60" xfId="884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38">
      <alignment/>
      <protection/>
    </xf>
    <xf numFmtId="10" fontId="0" fillId="0" borderId="41" xfId="884" applyNumberFormat="1" applyFont="1" applyBorder="1" applyAlignment="1">
      <alignment horizontal="center"/>
    </xf>
    <xf numFmtId="0" fontId="5" fillId="0" borderId="0" xfId="839" applyFont="1" applyBorder="1">
      <alignment/>
      <protection/>
    </xf>
    <xf numFmtId="2" fontId="5" fillId="0" borderId="0" xfId="839" applyNumberFormat="1" applyFont="1" applyBorder="1">
      <alignment/>
      <protection/>
    </xf>
    <xf numFmtId="0" fontId="6" fillId="0" borderId="0" xfId="839" applyFont="1">
      <alignment/>
      <protection/>
    </xf>
    <xf numFmtId="2" fontId="5" fillId="0" borderId="0" xfId="839" applyNumberFormat="1" applyFont="1" applyBorder="1" applyAlignment="1">
      <alignment horizontal="center"/>
      <protection/>
    </xf>
    <xf numFmtId="0" fontId="6" fillId="0" borderId="0" xfId="831">
      <alignment/>
      <protection/>
    </xf>
    <xf numFmtId="2" fontId="6" fillId="0" borderId="0" xfId="831" applyNumberFormat="1">
      <alignment/>
      <protection/>
    </xf>
    <xf numFmtId="0" fontId="5" fillId="0" borderId="0" xfId="831" applyFont="1" applyBorder="1">
      <alignment/>
      <protection/>
    </xf>
    <xf numFmtId="2" fontId="5" fillId="0" borderId="0" xfId="831" applyNumberFormat="1" applyFont="1" applyBorder="1">
      <alignment/>
      <protection/>
    </xf>
    <xf numFmtId="0" fontId="5" fillId="0" borderId="61" xfId="831" applyFont="1" applyBorder="1" applyAlignment="1" applyProtection="1">
      <alignment horizontal="left"/>
      <protection locked="0"/>
    </xf>
    <xf numFmtId="164" fontId="5" fillId="0" borderId="62" xfId="831" applyNumberFormat="1" applyFont="1" applyBorder="1" applyAlignment="1" applyProtection="1">
      <alignment horizontal="center"/>
      <protection locked="0"/>
    </xf>
    <xf numFmtId="0" fontId="6" fillId="0" borderId="62" xfId="831" applyFont="1" applyBorder="1">
      <alignment/>
      <protection/>
    </xf>
    <xf numFmtId="0" fontId="6" fillId="0" borderId="63" xfId="831" applyFont="1" applyBorder="1">
      <alignment/>
      <protection/>
    </xf>
    <xf numFmtId="0" fontId="6" fillId="0" borderId="0" xfId="831" applyFont="1">
      <alignment/>
      <protection/>
    </xf>
    <xf numFmtId="0" fontId="5" fillId="0" borderId="64" xfId="831" applyFont="1" applyBorder="1" applyAlignment="1" applyProtection="1">
      <alignment horizontal="left"/>
      <protection locked="0"/>
    </xf>
    <xf numFmtId="0" fontId="5" fillId="0" borderId="65" xfId="831" applyFont="1" applyBorder="1" applyAlignment="1">
      <alignment horizontal="center"/>
      <protection/>
    </xf>
    <xf numFmtId="0" fontId="5" fillId="0" borderId="65" xfId="831" applyFont="1" applyBorder="1">
      <alignment/>
      <protection/>
    </xf>
    <xf numFmtId="0" fontId="5" fillId="0" borderId="66" xfId="831" applyFont="1" applyBorder="1" applyAlignment="1">
      <alignment horizontal="center"/>
      <protection/>
    </xf>
    <xf numFmtId="0" fontId="5" fillId="0" borderId="64" xfId="831" applyFont="1" applyBorder="1">
      <alignment/>
      <protection/>
    </xf>
    <xf numFmtId="164" fontId="5" fillId="0" borderId="65" xfId="831" applyNumberFormat="1" applyFont="1" applyBorder="1" applyAlignment="1" applyProtection="1">
      <alignment horizontal="center"/>
      <protection locked="0"/>
    </xf>
    <xf numFmtId="0" fontId="5" fillId="0" borderId="66" xfId="831" applyFont="1" applyBorder="1">
      <alignment/>
      <protection/>
    </xf>
    <xf numFmtId="2" fontId="5" fillId="0" borderId="67" xfId="831" applyNumberFormat="1" applyFont="1" applyBorder="1">
      <alignment/>
      <protection/>
    </xf>
    <xf numFmtId="2" fontId="5" fillId="0" borderId="47" xfId="831" applyNumberFormat="1" applyFont="1" applyBorder="1">
      <alignment/>
      <protection/>
    </xf>
    <xf numFmtId="0" fontId="5" fillId="0" borderId="64" xfId="831" applyFont="1" applyBorder="1" applyAlignment="1">
      <alignment horizontal="left"/>
      <protection/>
    </xf>
    <xf numFmtId="1" fontId="5" fillId="0" borderId="65" xfId="831" applyNumberFormat="1" applyFont="1" applyBorder="1" applyAlignment="1">
      <alignment horizontal="center"/>
      <protection/>
    </xf>
    <xf numFmtId="2" fontId="5" fillId="0" borderId="66" xfId="831" applyNumberFormat="1" applyFont="1" applyBorder="1" applyAlignment="1">
      <alignment horizontal="center"/>
      <protection/>
    </xf>
    <xf numFmtId="2" fontId="5" fillId="0" borderId="66" xfId="831" applyNumberFormat="1" applyFont="1" applyBorder="1">
      <alignment/>
      <protection/>
    </xf>
    <xf numFmtId="2" fontId="6" fillId="0" borderId="0" xfId="831" applyNumberFormat="1" applyFont="1">
      <alignment/>
      <protection/>
    </xf>
    <xf numFmtId="2" fontId="5" fillId="0" borderId="65" xfId="831" applyNumberFormat="1" applyFont="1" applyBorder="1" applyAlignment="1">
      <alignment horizontal="center"/>
      <protection/>
    </xf>
    <xf numFmtId="0" fontId="5" fillId="0" borderId="68" xfId="831" applyFont="1" applyBorder="1">
      <alignment/>
      <protection/>
    </xf>
    <xf numFmtId="2" fontId="5" fillId="0" borderId="69" xfId="831" applyNumberFormat="1" applyFont="1" applyBorder="1" applyAlignment="1">
      <alignment horizontal="center"/>
      <protection/>
    </xf>
    <xf numFmtId="0" fontId="5" fillId="0" borderId="69" xfId="831" applyFont="1" applyBorder="1">
      <alignment/>
      <protection/>
    </xf>
    <xf numFmtId="2" fontId="5" fillId="0" borderId="70" xfId="831" applyNumberFormat="1" applyFont="1" applyBorder="1">
      <alignment/>
      <protection/>
    </xf>
    <xf numFmtId="2" fontId="5" fillId="0" borderId="0" xfId="831" applyNumberFormat="1" applyFont="1" applyBorder="1" applyAlignment="1">
      <alignment horizontal="center"/>
      <protection/>
    </xf>
    <xf numFmtId="2" fontId="5" fillId="0" borderId="63" xfId="831" applyNumberFormat="1" applyFont="1" applyBorder="1" applyAlignment="1">
      <alignment horizontal="center"/>
      <protection/>
    </xf>
    <xf numFmtId="2" fontId="5" fillId="0" borderId="70" xfId="831" applyNumberFormat="1" applyFont="1" applyBorder="1" applyAlignment="1">
      <alignment horizontal="center"/>
      <protection/>
    </xf>
    <xf numFmtId="10" fontId="5" fillId="0" borderId="71" xfId="885" applyNumberFormat="1" applyFont="1" applyBorder="1" applyAlignment="1">
      <alignment horizontal="center"/>
    </xf>
    <xf numFmtId="10" fontId="5" fillId="0" borderId="72" xfId="885" applyNumberFormat="1" applyFont="1" applyBorder="1" applyAlignment="1">
      <alignment horizontal="center"/>
    </xf>
    <xf numFmtId="10" fontId="5" fillId="0" borderId="73" xfId="885" applyNumberFormat="1" applyFont="1" applyBorder="1" applyAlignment="1">
      <alignment horizontal="center"/>
    </xf>
    <xf numFmtId="2" fontId="5" fillId="0" borderId="0" xfId="831" applyNumberFormat="1" applyFont="1" applyFill="1" applyBorder="1" applyAlignment="1">
      <alignment horizontal="center"/>
      <protection/>
    </xf>
    <xf numFmtId="2" fontId="5" fillId="0" borderId="36" xfId="831" applyNumberFormat="1" applyFont="1" applyBorder="1">
      <alignment/>
      <protection/>
    </xf>
    <xf numFmtId="10" fontId="5" fillId="0" borderId="36" xfId="885" applyNumberFormat="1" applyFont="1" applyBorder="1" applyAlignment="1">
      <alignment/>
    </xf>
    <xf numFmtId="10" fontId="5" fillId="0" borderId="35" xfId="885" applyNumberFormat="1" applyFont="1" applyBorder="1" applyAlignment="1">
      <alignment/>
    </xf>
    <xf numFmtId="10" fontId="5" fillId="0" borderId="48" xfId="885" applyNumberFormat="1" applyFont="1" applyBorder="1" applyAlignment="1">
      <alignment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52" xfId="0" applyNumberFormat="1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0" fontId="10" fillId="0" borderId="58" xfId="0" applyFont="1" applyFill="1" applyBorder="1" applyAlignment="1" applyProtection="1">
      <alignment horizontal="center"/>
      <protection locked="0"/>
    </xf>
    <xf numFmtId="0" fontId="10" fillId="0" borderId="59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</cellXfs>
  <cellStyles count="965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omma 5" xfId="629"/>
    <cellStyle name="Comma 6" xfId="630"/>
    <cellStyle name="Currency" xfId="631"/>
    <cellStyle name="Currency [0]" xfId="632"/>
    <cellStyle name="Explanatory Text" xfId="633"/>
    <cellStyle name="Explanatory Text 10" xfId="634"/>
    <cellStyle name="Explanatory Text 11" xfId="635"/>
    <cellStyle name="Explanatory Text 12" xfId="636"/>
    <cellStyle name="Explanatory Text 13" xfId="637"/>
    <cellStyle name="Explanatory Text 14" xfId="638"/>
    <cellStyle name="Explanatory Text 15" xfId="639"/>
    <cellStyle name="Explanatory Text 16" xfId="640"/>
    <cellStyle name="Explanatory Text 17" xfId="641"/>
    <cellStyle name="Explanatory Text 18" xfId="642"/>
    <cellStyle name="Explanatory Text 19" xfId="643"/>
    <cellStyle name="Explanatory Text 2" xfId="644"/>
    <cellStyle name="Explanatory Text 20" xfId="645"/>
    <cellStyle name="Explanatory Text 21" xfId="646"/>
    <cellStyle name="Explanatory Text 22" xfId="647"/>
    <cellStyle name="Explanatory Text 3" xfId="648"/>
    <cellStyle name="Explanatory Text 4" xfId="649"/>
    <cellStyle name="Explanatory Text 5" xfId="650"/>
    <cellStyle name="Explanatory Text 6" xfId="651"/>
    <cellStyle name="Explanatory Text 7" xfId="652"/>
    <cellStyle name="Explanatory Text 8" xfId="653"/>
    <cellStyle name="Explanatory Text 9" xfId="654"/>
    <cellStyle name="Good" xfId="655"/>
    <cellStyle name="Good 10" xfId="656"/>
    <cellStyle name="Good 11" xfId="657"/>
    <cellStyle name="Good 12" xfId="658"/>
    <cellStyle name="Good 13" xfId="659"/>
    <cellStyle name="Good 14" xfId="660"/>
    <cellStyle name="Good 15" xfId="661"/>
    <cellStyle name="Good 16" xfId="662"/>
    <cellStyle name="Good 17" xfId="663"/>
    <cellStyle name="Good 18" xfId="664"/>
    <cellStyle name="Good 19" xfId="665"/>
    <cellStyle name="Good 2" xfId="666"/>
    <cellStyle name="Good 20" xfId="667"/>
    <cellStyle name="Good 21" xfId="668"/>
    <cellStyle name="Good 22" xfId="669"/>
    <cellStyle name="Good 3" xfId="670"/>
    <cellStyle name="Good 4" xfId="671"/>
    <cellStyle name="Good 5" xfId="672"/>
    <cellStyle name="Good 6" xfId="673"/>
    <cellStyle name="Good 7" xfId="674"/>
    <cellStyle name="Good 8" xfId="675"/>
    <cellStyle name="Good 9" xfId="676"/>
    <cellStyle name="Heading 1" xfId="677"/>
    <cellStyle name="Heading 1 10" xfId="678"/>
    <cellStyle name="Heading 1 11" xfId="679"/>
    <cellStyle name="Heading 1 12" xfId="680"/>
    <cellStyle name="Heading 1 13" xfId="681"/>
    <cellStyle name="Heading 1 14" xfId="682"/>
    <cellStyle name="Heading 1 15" xfId="683"/>
    <cellStyle name="Heading 1 16" xfId="684"/>
    <cellStyle name="Heading 1 17" xfId="685"/>
    <cellStyle name="Heading 1 18" xfId="686"/>
    <cellStyle name="Heading 1 19" xfId="687"/>
    <cellStyle name="Heading 1 2" xfId="688"/>
    <cellStyle name="Heading 1 20" xfId="689"/>
    <cellStyle name="Heading 1 21" xfId="690"/>
    <cellStyle name="Heading 1 22" xfId="691"/>
    <cellStyle name="Heading 1 3" xfId="692"/>
    <cellStyle name="Heading 1 4" xfId="693"/>
    <cellStyle name="Heading 1 5" xfId="694"/>
    <cellStyle name="Heading 1 6" xfId="695"/>
    <cellStyle name="Heading 1 7" xfId="696"/>
    <cellStyle name="Heading 1 8" xfId="697"/>
    <cellStyle name="Heading 1 9" xfId="698"/>
    <cellStyle name="Heading 2" xfId="699"/>
    <cellStyle name="Heading 2 10" xfId="700"/>
    <cellStyle name="Heading 2 11" xfId="701"/>
    <cellStyle name="Heading 2 12" xfId="702"/>
    <cellStyle name="Heading 2 13" xfId="703"/>
    <cellStyle name="Heading 2 14" xfId="704"/>
    <cellStyle name="Heading 2 15" xfId="705"/>
    <cellStyle name="Heading 2 16" xfId="706"/>
    <cellStyle name="Heading 2 17" xfId="707"/>
    <cellStyle name="Heading 2 18" xfId="708"/>
    <cellStyle name="Heading 2 19" xfId="709"/>
    <cellStyle name="Heading 2 2" xfId="710"/>
    <cellStyle name="Heading 2 20" xfId="711"/>
    <cellStyle name="Heading 2 21" xfId="712"/>
    <cellStyle name="Heading 2 22" xfId="713"/>
    <cellStyle name="Heading 2 3" xfId="714"/>
    <cellStyle name="Heading 2 4" xfId="715"/>
    <cellStyle name="Heading 2 5" xfId="716"/>
    <cellStyle name="Heading 2 6" xfId="717"/>
    <cellStyle name="Heading 2 7" xfId="718"/>
    <cellStyle name="Heading 2 8" xfId="719"/>
    <cellStyle name="Heading 2 9" xfId="720"/>
    <cellStyle name="Heading 3" xfId="721"/>
    <cellStyle name="Heading 3 10" xfId="722"/>
    <cellStyle name="Heading 3 11" xfId="723"/>
    <cellStyle name="Heading 3 12" xfId="724"/>
    <cellStyle name="Heading 3 13" xfId="725"/>
    <cellStyle name="Heading 3 14" xfId="726"/>
    <cellStyle name="Heading 3 15" xfId="727"/>
    <cellStyle name="Heading 3 16" xfId="728"/>
    <cellStyle name="Heading 3 17" xfId="729"/>
    <cellStyle name="Heading 3 18" xfId="730"/>
    <cellStyle name="Heading 3 19" xfId="731"/>
    <cellStyle name="Heading 3 2" xfId="732"/>
    <cellStyle name="Heading 3 20" xfId="733"/>
    <cellStyle name="Heading 3 21" xfId="734"/>
    <cellStyle name="Heading 3 22" xfId="735"/>
    <cellStyle name="Heading 3 3" xfId="736"/>
    <cellStyle name="Heading 3 4" xfId="737"/>
    <cellStyle name="Heading 3 5" xfId="738"/>
    <cellStyle name="Heading 3 6" xfId="739"/>
    <cellStyle name="Heading 3 7" xfId="740"/>
    <cellStyle name="Heading 3 8" xfId="741"/>
    <cellStyle name="Heading 3 9" xfId="742"/>
    <cellStyle name="Heading 4" xfId="743"/>
    <cellStyle name="Heading 4 10" xfId="744"/>
    <cellStyle name="Heading 4 11" xfId="745"/>
    <cellStyle name="Heading 4 12" xfId="746"/>
    <cellStyle name="Heading 4 13" xfId="747"/>
    <cellStyle name="Heading 4 14" xfId="748"/>
    <cellStyle name="Heading 4 15" xfId="749"/>
    <cellStyle name="Heading 4 16" xfId="750"/>
    <cellStyle name="Heading 4 17" xfId="751"/>
    <cellStyle name="Heading 4 18" xfId="752"/>
    <cellStyle name="Heading 4 19" xfId="753"/>
    <cellStyle name="Heading 4 2" xfId="754"/>
    <cellStyle name="Heading 4 20" xfId="755"/>
    <cellStyle name="Heading 4 21" xfId="756"/>
    <cellStyle name="Heading 4 22" xfId="757"/>
    <cellStyle name="Heading 4 3" xfId="758"/>
    <cellStyle name="Heading 4 4" xfId="759"/>
    <cellStyle name="Heading 4 5" xfId="760"/>
    <cellStyle name="Heading 4 6" xfId="761"/>
    <cellStyle name="Heading 4 7" xfId="762"/>
    <cellStyle name="Heading 4 8" xfId="763"/>
    <cellStyle name="Heading 4 9" xfId="764"/>
    <cellStyle name="Input" xfId="765"/>
    <cellStyle name="Input 10" xfId="766"/>
    <cellStyle name="Input 11" xfId="767"/>
    <cellStyle name="Input 12" xfId="768"/>
    <cellStyle name="Input 13" xfId="769"/>
    <cellStyle name="Input 14" xfId="770"/>
    <cellStyle name="Input 15" xfId="771"/>
    <cellStyle name="Input 16" xfId="772"/>
    <cellStyle name="Input 17" xfId="773"/>
    <cellStyle name="Input 18" xfId="774"/>
    <cellStyle name="Input 19" xfId="775"/>
    <cellStyle name="Input 2" xfId="776"/>
    <cellStyle name="Input 20" xfId="777"/>
    <cellStyle name="Input 21" xfId="778"/>
    <cellStyle name="Input 22" xfId="779"/>
    <cellStyle name="Input 3" xfId="780"/>
    <cellStyle name="Input 4" xfId="781"/>
    <cellStyle name="Input 5" xfId="782"/>
    <cellStyle name="Input 6" xfId="783"/>
    <cellStyle name="Input 7" xfId="784"/>
    <cellStyle name="Input 8" xfId="785"/>
    <cellStyle name="Input 9" xfId="786"/>
    <cellStyle name="Linked Cell" xfId="787"/>
    <cellStyle name="Linked Cell 10" xfId="788"/>
    <cellStyle name="Linked Cell 11" xfId="789"/>
    <cellStyle name="Linked Cell 12" xfId="790"/>
    <cellStyle name="Linked Cell 13" xfId="791"/>
    <cellStyle name="Linked Cell 14" xfId="792"/>
    <cellStyle name="Linked Cell 15" xfId="793"/>
    <cellStyle name="Linked Cell 16" xfId="794"/>
    <cellStyle name="Linked Cell 17" xfId="795"/>
    <cellStyle name="Linked Cell 18" xfId="796"/>
    <cellStyle name="Linked Cell 19" xfId="797"/>
    <cellStyle name="Linked Cell 2" xfId="798"/>
    <cellStyle name="Linked Cell 20" xfId="799"/>
    <cellStyle name="Linked Cell 21" xfId="800"/>
    <cellStyle name="Linked Cell 22" xfId="801"/>
    <cellStyle name="Linked Cell 3" xfId="802"/>
    <cellStyle name="Linked Cell 4" xfId="803"/>
    <cellStyle name="Linked Cell 5" xfId="804"/>
    <cellStyle name="Linked Cell 6" xfId="805"/>
    <cellStyle name="Linked Cell 7" xfId="806"/>
    <cellStyle name="Linked Cell 8" xfId="807"/>
    <cellStyle name="Linked Cell 9" xfId="808"/>
    <cellStyle name="Neutral" xfId="809"/>
    <cellStyle name="Neutral 10" xfId="810"/>
    <cellStyle name="Neutral 11" xfId="811"/>
    <cellStyle name="Neutral 12" xfId="812"/>
    <cellStyle name="Neutral 13" xfId="813"/>
    <cellStyle name="Neutral 14" xfId="814"/>
    <cellStyle name="Neutral 15" xfId="815"/>
    <cellStyle name="Neutral 16" xfId="816"/>
    <cellStyle name="Neutral 17" xfId="817"/>
    <cellStyle name="Neutral 18" xfId="818"/>
    <cellStyle name="Neutral 19" xfId="819"/>
    <cellStyle name="Neutral 2" xfId="820"/>
    <cellStyle name="Neutral 20" xfId="821"/>
    <cellStyle name="Neutral 21" xfId="822"/>
    <cellStyle name="Neutral 22" xfId="823"/>
    <cellStyle name="Neutral 3" xfId="824"/>
    <cellStyle name="Neutral 4" xfId="825"/>
    <cellStyle name="Neutral 5" xfId="826"/>
    <cellStyle name="Neutral 6" xfId="827"/>
    <cellStyle name="Neutral 7" xfId="828"/>
    <cellStyle name="Neutral 8" xfId="829"/>
    <cellStyle name="Neutral 9" xfId="830"/>
    <cellStyle name="Normal 2" xfId="831"/>
    <cellStyle name="Normal 2 2" xfId="832"/>
    <cellStyle name="Normal 2 2 2" xfId="833"/>
    <cellStyle name="Normal 25" xfId="834"/>
    <cellStyle name="Normal 26" xfId="835"/>
    <cellStyle name="Normal 3" xfId="836"/>
    <cellStyle name="Normal 4" xfId="837"/>
    <cellStyle name="Normal 5" xfId="838"/>
    <cellStyle name="Normal 6" xfId="839"/>
    <cellStyle name="Note" xfId="840"/>
    <cellStyle name="Note 10" xfId="841"/>
    <cellStyle name="Note 11" xfId="842"/>
    <cellStyle name="Note 12" xfId="843"/>
    <cellStyle name="Note 13" xfId="844"/>
    <cellStyle name="Note 14" xfId="845"/>
    <cellStyle name="Note 15" xfId="846"/>
    <cellStyle name="Note 16" xfId="847"/>
    <cellStyle name="Note 17" xfId="848"/>
    <cellStyle name="Note 18" xfId="849"/>
    <cellStyle name="Note 19" xfId="850"/>
    <cellStyle name="Note 2" xfId="851"/>
    <cellStyle name="Note 20" xfId="852"/>
    <cellStyle name="Note 21" xfId="853"/>
    <cellStyle name="Note 22" xfId="854"/>
    <cellStyle name="Note 3" xfId="855"/>
    <cellStyle name="Note 4" xfId="856"/>
    <cellStyle name="Note 5" xfId="857"/>
    <cellStyle name="Note 6" xfId="858"/>
    <cellStyle name="Note 7" xfId="859"/>
    <cellStyle name="Note 8" xfId="860"/>
    <cellStyle name="Note 9" xfId="861"/>
    <cellStyle name="Output" xfId="862"/>
    <cellStyle name="Output 10" xfId="863"/>
    <cellStyle name="Output 11" xfId="864"/>
    <cellStyle name="Output 12" xfId="865"/>
    <cellStyle name="Output 13" xfId="866"/>
    <cellStyle name="Output 14" xfId="867"/>
    <cellStyle name="Output 15" xfId="868"/>
    <cellStyle name="Output 16" xfId="869"/>
    <cellStyle name="Output 17" xfId="870"/>
    <cellStyle name="Output 18" xfId="871"/>
    <cellStyle name="Output 19" xfId="872"/>
    <cellStyle name="Output 2" xfId="873"/>
    <cellStyle name="Output 20" xfId="874"/>
    <cellStyle name="Output 21" xfId="875"/>
    <cellStyle name="Output 22" xfId="876"/>
    <cellStyle name="Output 3" xfId="877"/>
    <cellStyle name="Output 4" xfId="878"/>
    <cellStyle name="Output 5" xfId="879"/>
    <cellStyle name="Output 6" xfId="880"/>
    <cellStyle name="Output 7" xfId="881"/>
    <cellStyle name="Output 8" xfId="882"/>
    <cellStyle name="Output 9" xfId="883"/>
    <cellStyle name="Percent" xfId="884"/>
    <cellStyle name="Percent 2" xfId="885"/>
    <cellStyle name="Percent 2 10" xfId="886"/>
    <cellStyle name="Percent 2 11" xfId="887"/>
    <cellStyle name="Percent 2 12" xfId="888"/>
    <cellStyle name="Percent 2 13" xfId="889"/>
    <cellStyle name="Percent 2 14" xfId="890"/>
    <cellStyle name="Percent 2 15" xfId="891"/>
    <cellStyle name="Percent 2 16" xfId="892"/>
    <cellStyle name="Percent 2 17" xfId="893"/>
    <cellStyle name="Percent 2 18" xfId="894"/>
    <cellStyle name="Percent 2 19" xfId="895"/>
    <cellStyle name="Percent 2 2" xfId="896"/>
    <cellStyle name="Percent 2 20" xfId="897"/>
    <cellStyle name="Percent 2 21" xfId="898"/>
    <cellStyle name="Percent 2 22" xfId="899"/>
    <cellStyle name="Percent 2 3" xfId="900"/>
    <cellStyle name="Percent 2 4" xfId="901"/>
    <cellStyle name="Percent 2 5" xfId="902"/>
    <cellStyle name="Percent 2 6" xfId="903"/>
    <cellStyle name="Percent 2 7" xfId="904"/>
    <cellStyle name="Percent 2 8" xfId="905"/>
    <cellStyle name="Percent 2 9" xfId="906"/>
    <cellStyle name="Percent 25" xfId="907"/>
    <cellStyle name="Percent 3" xfId="908"/>
    <cellStyle name="Percent 4" xfId="909"/>
    <cellStyle name="Percent 4 2" xfId="910"/>
    <cellStyle name="Percent 5" xfId="911"/>
    <cellStyle name="Percent 6" xfId="912"/>
    <cellStyle name="Title" xfId="913"/>
    <cellStyle name="Title 10" xfId="914"/>
    <cellStyle name="Title 11" xfId="915"/>
    <cellStyle name="Title 12" xfId="916"/>
    <cellStyle name="Title 13" xfId="917"/>
    <cellStyle name="Title 14" xfId="918"/>
    <cellStyle name="Title 15" xfId="919"/>
    <cellStyle name="Title 16" xfId="920"/>
    <cellStyle name="Title 17" xfId="921"/>
    <cellStyle name="Title 18" xfId="922"/>
    <cellStyle name="Title 19" xfId="923"/>
    <cellStyle name="Title 2" xfId="924"/>
    <cellStyle name="Title 20" xfId="925"/>
    <cellStyle name="Title 21" xfId="926"/>
    <cellStyle name="Title 22" xfId="927"/>
    <cellStyle name="Title 3" xfId="928"/>
    <cellStyle name="Title 4" xfId="929"/>
    <cellStyle name="Title 5" xfId="930"/>
    <cellStyle name="Title 6" xfId="931"/>
    <cellStyle name="Title 7" xfId="932"/>
    <cellStyle name="Title 8" xfId="933"/>
    <cellStyle name="Title 9" xfId="934"/>
    <cellStyle name="Total" xfId="935"/>
    <cellStyle name="Total 10" xfId="936"/>
    <cellStyle name="Total 11" xfId="937"/>
    <cellStyle name="Total 12" xfId="938"/>
    <cellStyle name="Total 13" xfId="939"/>
    <cellStyle name="Total 14" xfId="940"/>
    <cellStyle name="Total 15" xfId="941"/>
    <cellStyle name="Total 16" xfId="942"/>
    <cellStyle name="Total 17" xfId="943"/>
    <cellStyle name="Total 18" xfId="944"/>
    <cellStyle name="Total 19" xfId="945"/>
    <cellStyle name="Total 2" xfId="946"/>
    <cellStyle name="Total 20" xfId="947"/>
    <cellStyle name="Total 21" xfId="948"/>
    <cellStyle name="Total 22" xfId="949"/>
    <cellStyle name="Total 3" xfId="950"/>
    <cellStyle name="Total 4" xfId="951"/>
    <cellStyle name="Total 5" xfId="952"/>
    <cellStyle name="Total 6" xfId="953"/>
    <cellStyle name="Total 7" xfId="954"/>
    <cellStyle name="Total 8" xfId="955"/>
    <cellStyle name="Total 9" xfId="956"/>
    <cellStyle name="Warning Text" xfId="957"/>
    <cellStyle name="Warning Text 10" xfId="958"/>
    <cellStyle name="Warning Text 11" xfId="959"/>
    <cellStyle name="Warning Text 12" xfId="960"/>
    <cellStyle name="Warning Text 13" xfId="961"/>
    <cellStyle name="Warning Text 14" xfId="962"/>
    <cellStyle name="Warning Text 15" xfId="963"/>
    <cellStyle name="Warning Text 16" xfId="964"/>
    <cellStyle name="Warning Text 17" xfId="965"/>
    <cellStyle name="Warning Text 18" xfId="966"/>
    <cellStyle name="Warning Text 19" xfId="967"/>
    <cellStyle name="Warning Text 2" xfId="968"/>
    <cellStyle name="Warning Text 20" xfId="969"/>
    <cellStyle name="Warning Text 21" xfId="970"/>
    <cellStyle name="Warning Text 22" xfId="971"/>
    <cellStyle name="Warning Text 3" xfId="972"/>
    <cellStyle name="Warning Text 4" xfId="973"/>
    <cellStyle name="Warning Text 5" xfId="974"/>
    <cellStyle name="Warning Text 6" xfId="975"/>
    <cellStyle name="Warning Text 7" xfId="976"/>
    <cellStyle name="Warning Text 8" xfId="977"/>
    <cellStyle name="Warning Text 9" xfId="9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15-Jun-2017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1911334"/>
        <c:axId val="20331095"/>
      </c:lineChart>
      <c:catAx>
        <c:axId val="6191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331095"/>
        <c:crosses val="autoZero"/>
        <c:auto val="1"/>
        <c:lblOffset val="100"/>
        <c:tickLblSkip val="1"/>
        <c:noMultiLvlLbl val="0"/>
      </c:catAx>
      <c:valAx>
        <c:axId val="2033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11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08"/>
  <sheetViews>
    <sheetView showGridLines="0" tabSelected="1" zoomScalePageLayoutView="0" workbookViewId="0" topLeftCell="A1">
      <selection activeCell="C23" sqref="C2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66015625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97"/>
    </row>
    <row r="10" spans="1:7" ht="15">
      <c r="A10" s="3" t="s">
        <v>3</v>
      </c>
      <c r="C10" s="98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54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24" t="s">
        <v>40</v>
      </c>
      <c r="B25" s="125">
        <v>42894</v>
      </c>
      <c r="C25" s="126"/>
      <c r="D25" s="127"/>
      <c r="E25" s="128"/>
      <c r="F25" s="128"/>
      <c r="G25" s="128"/>
      <c r="J25" s="19" t="s">
        <v>58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29" t="s">
        <v>0</v>
      </c>
      <c r="B26" s="130" t="s">
        <v>39</v>
      </c>
      <c r="C26" s="131"/>
      <c r="D26" s="132"/>
      <c r="E26" s="128"/>
      <c r="F26" s="128"/>
      <c r="G26" s="128"/>
      <c r="J26" s="163" t="s">
        <v>0</v>
      </c>
      <c r="K26" s="164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09" t="s">
        <v>15</v>
      </c>
      <c r="T26" s="95" t="s">
        <v>16</v>
      </c>
      <c r="U26"/>
      <c r="V26" s="40"/>
      <c r="W26" s="26"/>
      <c r="Y26" s="51"/>
      <c r="Z26" s="49"/>
      <c r="AA26" s="111" t="s">
        <v>59</v>
      </c>
      <c r="AB26" s="111"/>
      <c r="AC26" s="52"/>
      <c r="AE26" s="22" t="s">
        <v>17</v>
      </c>
      <c r="AF26" s="28" t="s">
        <v>52</v>
      </c>
      <c r="AG26" s="23"/>
      <c r="AI26" s="40"/>
      <c r="AJ26" s="26"/>
    </row>
    <row r="27" spans="1:36" ht="13.5" thickBot="1">
      <c r="A27" s="133" t="s">
        <v>41</v>
      </c>
      <c r="B27" s="134">
        <v>42901</v>
      </c>
      <c r="C27" s="131"/>
      <c r="D27" s="135"/>
      <c r="E27" s="120"/>
      <c r="F27" s="136" t="s">
        <v>42</v>
      </c>
      <c r="G27" s="137" t="s">
        <v>43</v>
      </c>
      <c r="J27" s="159" t="s">
        <v>39</v>
      </c>
      <c r="K27" s="160"/>
      <c r="L27" s="80"/>
      <c r="M27" s="80"/>
      <c r="N27" s="80"/>
      <c r="O27" s="80"/>
      <c r="P27" s="81"/>
      <c r="Q27" s="82"/>
      <c r="R27"/>
      <c r="S27" s="111" t="s">
        <v>53</v>
      </c>
      <c r="T27" s="111" t="s">
        <v>57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38" t="s">
        <v>44</v>
      </c>
      <c r="B28" s="139">
        <v>32150</v>
      </c>
      <c r="C28" s="130" t="s">
        <v>45</v>
      </c>
      <c r="D28" s="140">
        <v>32.8</v>
      </c>
      <c r="E28" s="120"/>
      <c r="F28" s="151">
        <v>0.7004</v>
      </c>
      <c r="G28" s="149">
        <v>17.8</v>
      </c>
      <c r="J28" s="56">
        <v>42901</v>
      </c>
      <c r="K28" s="96"/>
      <c r="L28" s="58">
        <v>45809</v>
      </c>
      <c r="M28" s="58">
        <v>45902</v>
      </c>
      <c r="N28" s="58">
        <v>45914</v>
      </c>
      <c r="O28" s="58">
        <v>45908</v>
      </c>
      <c r="P28" s="78">
        <v>14</v>
      </c>
      <c r="Q28" s="59">
        <v>15</v>
      </c>
      <c r="R28" s="29"/>
      <c r="S28" s="110">
        <v>0.13265</v>
      </c>
      <c r="T28" s="110">
        <v>0.13294</v>
      </c>
      <c r="U28" s="24"/>
      <c r="V28" s="76">
        <v>0.96</v>
      </c>
      <c r="W28" s="38">
        <v>1.06</v>
      </c>
      <c r="Y28" s="86">
        <v>-0.938327</v>
      </c>
      <c r="Z28" s="84">
        <v>0.2023</v>
      </c>
      <c r="AA28" s="84">
        <v>0.857903</v>
      </c>
      <c r="AB28" s="70" t="s">
        <v>28</v>
      </c>
      <c r="AC28" s="54">
        <v>-0.0218039</v>
      </c>
      <c r="AE28" s="35">
        <v>0.8</v>
      </c>
      <c r="AF28" s="115">
        <v>-0.989999999634289</v>
      </c>
      <c r="AG28" s="27">
        <v>0.99</v>
      </c>
      <c r="AI28" s="74">
        <v>98</v>
      </c>
      <c r="AJ28" s="55">
        <v>24</v>
      </c>
      <c r="IU28" s="30">
        <f aca="true" t="shared" si="0" ref="IU28:IU36">D62-$D$66</f>
        <v>8.579999999999998</v>
      </c>
      <c r="IV28" s="6" t="b">
        <f>IU28=G62</f>
        <v>0</v>
      </c>
    </row>
    <row r="29" spans="1:256" ht="12.75">
      <c r="A29" s="138" t="s">
        <v>46</v>
      </c>
      <c r="B29" s="139">
        <v>36750</v>
      </c>
      <c r="C29" s="130" t="s">
        <v>45</v>
      </c>
      <c r="D29" s="140">
        <v>26.44</v>
      </c>
      <c r="E29" s="120"/>
      <c r="F29" s="152">
        <v>0.8007</v>
      </c>
      <c r="G29" s="140">
        <v>11.44</v>
      </c>
      <c r="J29" s="56">
        <v>42999</v>
      </c>
      <c r="K29" s="96"/>
      <c r="L29" s="58">
        <v>45809</v>
      </c>
      <c r="M29" s="58">
        <v>46302</v>
      </c>
      <c r="N29" s="58">
        <v>46323</v>
      </c>
      <c r="O29" s="58">
        <v>46313</v>
      </c>
      <c r="P29" s="78"/>
      <c r="Q29" s="59">
        <v>13.5</v>
      </c>
      <c r="R29"/>
      <c r="S29" s="38">
        <v>0.14662</v>
      </c>
      <c r="T29" s="38">
        <v>0.14064</v>
      </c>
      <c r="U29" s="24"/>
      <c r="V29" s="76">
        <v>0.91</v>
      </c>
      <c r="W29" s="38">
        <v>1.08</v>
      </c>
      <c r="Y29" s="86">
        <v>-0.520643</v>
      </c>
      <c r="Z29" s="84">
        <v>0.136631</v>
      </c>
      <c r="AA29" s="84">
        <v>0.537376</v>
      </c>
      <c r="AB29" s="71" t="s">
        <v>29</v>
      </c>
      <c r="AC29" s="54">
        <v>0.136867</v>
      </c>
      <c r="AE29" s="25">
        <v>0.8</v>
      </c>
      <c r="AF29" s="115">
        <v>-0.979862142643131</v>
      </c>
      <c r="AG29" s="27">
        <v>0.508039</v>
      </c>
      <c r="AI29" s="74">
        <v>59</v>
      </c>
      <c r="AJ29" s="55">
        <v>31</v>
      </c>
      <c r="IU29" s="31">
        <f t="shared" si="0"/>
        <v>5.510000000000002</v>
      </c>
      <c r="IV29" s="6" t="b">
        <f>IU29=G63</f>
        <v>0</v>
      </c>
    </row>
    <row r="30" spans="1:256" ht="12.75">
      <c r="A30" s="138" t="s">
        <v>46</v>
      </c>
      <c r="B30" s="139">
        <v>41300</v>
      </c>
      <c r="C30" s="130" t="s">
        <v>45</v>
      </c>
      <c r="D30" s="140">
        <v>20.55</v>
      </c>
      <c r="E30" s="120"/>
      <c r="F30" s="152">
        <v>0.8998</v>
      </c>
      <c r="G30" s="140">
        <v>5.55</v>
      </c>
      <c r="J30" s="56">
        <v>43090</v>
      </c>
      <c r="K30" s="96"/>
      <c r="L30" s="58">
        <v>45809</v>
      </c>
      <c r="M30" s="58">
        <v>46892</v>
      </c>
      <c r="N30" s="58">
        <v>47004</v>
      </c>
      <c r="O30" s="58">
        <v>46948</v>
      </c>
      <c r="P30" s="78"/>
      <c r="Q30" s="59">
        <v>16</v>
      </c>
      <c r="R30"/>
      <c r="S30" s="38">
        <v>0.15264</v>
      </c>
      <c r="T30" s="38">
        <v>0.14256</v>
      </c>
      <c r="U30" s="24"/>
      <c r="V30" s="76">
        <v>0.88</v>
      </c>
      <c r="W30" s="38">
        <v>1.05</v>
      </c>
      <c r="Y30" s="86">
        <v>-0.452047</v>
      </c>
      <c r="Z30" s="84">
        <v>0.124356</v>
      </c>
      <c r="AA30" s="84">
        <v>0.480342</v>
      </c>
      <c r="AB30" s="72"/>
      <c r="AC30" s="53"/>
      <c r="AE30" s="25">
        <v>0.8</v>
      </c>
      <c r="AF30" s="115">
        <v>-0.93086002251307</v>
      </c>
      <c r="AG30" s="27">
        <v>0.427701</v>
      </c>
      <c r="AI30" s="74">
        <v>98</v>
      </c>
      <c r="AJ30" s="55">
        <v>112</v>
      </c>
      <c r="IU30" s="31">
        <f t="shared" si="0"/>
        <v>2.629999999999999</v>
      </c>
      <c r="IV30" s="6" t="b">
        <f>IU30=G64</f>
        <v>0</v>
      </c>
    </row>
    <row r="31" spans="1:256" ht="12.75">
      <c r="A31" s="138" t="s">
        <v>46</v>
      </c>
      <c r="B31" s="139">
        <v>43600</v>
      </c>
      <c r="C31" s="130" t="s">
        <v>45</v>
      </c>
      <c r="D31" s="140">
        <v>17.73</v>
      </c>
      <c r="E31" s="120"/>
      <c r="F31" s="152">
        <v>0.9499</v>
      </c>
      <c r="G31" s="140">
        <v>2.73</v>
      </c>
      <c r="J31" s="56">
        <v>43174</v>
      </c>
      <c r="K31" s="96"/>
      <c r="L31" s="58">
        <v>45809</v>
      </c>
      <c r="M31" s="58">
        <v>47202</v>
      </c>
      <c r="N31" s="58">
        <v>47814</v>
      </c>
      <c r="O31" s="58">
        <v>47508</v>
      </c>
      <c r="P31" s="78">
        <v>18</v>
      </c>
      <c r="Q31" s="59">
        <v>17.75</v>
      </c>
      <c r="R31"/>
      <c r="S31" s="38">
        <v>0.15646</v>
      </c>
      <c r="T31" s="38">
        <v>0.14367</v>
      </c>
      <c r="U31" s="24"/>
      <c r="V31" s="76">
        <v>0.93</v>
      </c>
      <c r="W31" s="38">
        <v>1.03</v>
      </c>
      <c r="Y31" s="87">
        <v>-0.416892</v>
      </c>
      <c r="Z31" s="85">
        <v>0.117826</v>
      </c>
      <c r="AA31" s="85">
        <v>0.450431</v>
      </c>
      <c r="AB31" s="72"/>
      <c r="AC31" s="53"/>
      <c r="AE31" s="25">
        <v>0.8</v>
      </c>
      <c r="AF31" s="115">
        <v>-0.890902420693046</v>
      </c>
      <c r="AG31" s="27">
        <v>0.389416</v>
      </c>
      <c r="AI31" s="74">
        <v>12</v>
      </c>
      <c r="AJ31" s="55">
        <v>69</v>
      </c>
      <c r="IU31" s="31">
        <f t="shared" si="0"/>
        <v>1.3000000000000007</v>
      </c>
      <c r="IV31" s="6" t="b">
        <f>ROUND(IU31,2)=G65</f>
        <v>0</v>
      </c>
    </row>
    <row r="32" spans="1:256" ht="12.75">
      <c r="A32" s="138" t="s">
        <v>46</v>
      </c>
      <c r="B32" s="139">
        <v>45900</v>
      </c>
      <c r="C32" s="130" t="s">
        <v>45</v>
      </c>
      <c r="D32" s="140">
        <v>15</v>
      </c>
      <c r="E32" s="120"/>
      <c r="F32" s="152">
        <v>1</v>
      </c>
      <c r="G32" s="140">
        <v>0</v>
      </c>
      <c r="J32" s="56">
        <v>43272</v>
      </c>
      <c r="K32" s="96"/>
      <c r="L32" s="58">
        <v>45809</v>
      </c>
      <c r="M32" s="58">
        <v>48794</v>
      </c>
      <c r="N32" s="58">
        <v>49448</v>
      </c>
      <c r="O32" s="58">
        <v>49121</v>
      </c>
      <c r="P32" s="78"/>
      <c r="Q32" s="59">
        <v>21</v>
      </c>
      <c r="R32"/>
      <c r="S32" s="38">
        <v>0.15986</v>
      </c>
      <c r="T32" s="38">
        <v>0.14461</v>
      </c>
      <c r="U32" s="24"/>
      <c r="V32" s="76">
        <v>0.83</v>
      </c>
      <c r="W32" s="38">
        <v>0.92</v>
      </c>
      <c r="Y32" s="87">
        <v>-0.389408</v>
      </c>
      <c r="Z32" s="85">
        <v>0.112591</v>
      </c>
      <c r="AA32" s="85">
        <v>0.426683</v>
      </c>
      <c r="AB32" s="72"/>
      <c r="AC32" s="53"/>
      <c r="AE32" s="25">
        <v>0.8</v>
      </c>
      <c r="AF32" s="115">
        <v>-0.851445738191722</v>
      </c>
      <c r="AG32" s="27">
        <v>0.360649</v>
      </c>
      <c r="AI32" s="74">
        <v>11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38" t="s">
        <v>46</v>
      </c>
      <c r="B33" s="139">
        <v>48200</v>
      </c>
      <c r="C33" s="130" t="s">
        <v>45</v>
      </c>
      <c r="D33" s="140">
        <v>12.38</v>
      </c>
      <c r="E33" s="120"/>
      <c r="F33" s="152">
        <v>1.0501</v>
      </c>
      <c r="G33" s="140">
        <v>-2.62</v>
      </c>
      <c r="J33" s="56">
        <v>43454</v>
      </c>
      <c r="K33" s="96"/>
      <c r="L33" s="58">
        <v>45809</v>
      </c>
      <c r="M33" s="58">
        <v>52455</v>
      </c>
      <c r="N33" s="58">
        <v>53923</v>
      </c>
      <c r="O33" s="58">
        <v>53189</v>
      </c>
      <c r="P33" s="78"/>
      <c r="Q33" s="59">
        <v>21.5</v>
      </c>
      <c r="R33"/>
      <c r="S33" s="38">
        <v>0.16455</v>
      </c>
      <c r="T33" s="38">
        <v>0.14585</v>
      </c>
      <c r="U33" s="24"/>
      <c r="V33" s="76"/>
      <c r="W33" s="38"/>
      <c r="Y33" s="87">
        <v>-0.356106</v>
      </c>
      <c r="Z33" s="85">
        <v>0.106081</v>
      </c>
      <c r="AA33" s="85">
        <v>0.39744</v>
      </c>
      <c r="AB33" s="72"/>
      <c r="AC33" s="53"/>
      <c r="AE33" s="25">
        <v>0.8</v>
      </c>
      <c r="AF33" s="115">
        <v>-0.792469383176795</v>
      </c>
      <c r="AG33" s="27">
        <v>0.327355</v>
      </c>
      <c r="AI33" s="74">
        <v>0</v>
      </c>
      <c r="AJ33" s="55">
        <v>1</v>
      </c>
      <c r="IU33" s="31">
        <f t="shared" si="0"/>
        <v>-1.25</v>
      </c>
      <c r="IV33" s="6" t="b">
        <f>ROUND(IU33,2)=G67</f>
        <v>0</v>
      </c>
    </row>
    <row r="34" spans="1:256" ht="12.75">
      <c r="A34" s="138" t="s">
        <v>46</v>
      </c>
      <c r="B34" s="139">
        <v>50500</v>
      </c>
      <c r="C34" s="130" t="s">
        <v>45</v>
      </c>
      <c r="D34" s="140">
        <v>9.85</v>
      </c>
      <c r="E34" s="120"/>
      <c r="F34" s="152">
        <v>1.1002</v>
      </c>
      <c r="G34" s="140">
        <v>-5.15</v>
      </c>
      <c r="J34" s="56"/>
      <c r="K34" s="96"/>
      <c r="L34" s="58"/>
      <c r="M34" s="58"/>
      <c r="N34" s="58"/>
      <c r="O34" s="58"/>
      <c r="P34" s="78"/>
      <c r="Q34" s="59"/>
      <c r="R34"/>
      <c r="S34" s="38"/>
      <c r="T34" s="38"/>
      <c r="U34" s="24"/>
      <c r="V34" s="76"/>
      <c r="W34" s="38"/>
      <c r="Y34" s="87"/>
      <c r="Z34" s="85"/>
      <c r="AA34" s="85"/>
      <c r="AB34" s="73"/>
      <c r="AC34" s="69"/>
      <c r="AE34" s="25"/>
      <c r="AF34" s="112"/>
      <c r="AG34" s="27"/>
      <c r="AI34" s="74">
        <v>0</v>
      </c>
      <c r="AJ34" s="55">
        <v>0</v>
      </c>
      <c r="IU34" s="31">
        <f t="shared" si="0"/>
        <v>-2.4400000000000013</v>
      </c>
      <c r="IV34" s="6" t="b">
        <f>IU34=G68</f>
        <v>0</v>
      </c>
    </row>
    <row r="35" spans="1:256" ht="12.75">
      <c r="A35" s="138" t="s">
        <v>46</v>
      </c>
      <c r="B35" s="139">
        <v>55100</v>
      </c>
      <c r="C35" s="130" t="s">
        <v>45</v>
      </c>
      <c r="D35" s="140">
        <v>8.5</v>
      </c>
      <c r="E35" s="120"/>
      <c r="F35" s="152">
        <v>1.2004</v>
      </c>
      <c r="G35" s="140">
        <v>-6.5</v>
      </c>
      <c r="J35" s="56"/>
      <c r="K35" s="96"/>
      <c r="L35" s="58"/>
      <c r="M35" s="58"/>
      <c r="N35" s="58"/>
      <c r="O35" s="58"/>
      <c r="P35" s="78"/>
      <c r="Q35" s="59"/>
      <c r="R35"/>
      <c r="S35" s="38"/>
      <c r="T35" s="38"/>
      <c r="U35" s="24"/>
      <c r="V35" s="76"/>
      <c r="W35" s="38"/>
      <c r="Y35" s="87"/>
      <c r="Z35" s="85"/>
      <c r="AA35" s="85"/>
      <c r="AB35" s="72"/>
      <c r="AC35" s="53"/>
      <c r="AE35" s="25"/>
      <c r="AF35" s="112"/>
      <c r="AG35" s="27"/>
      <c r="AI35" s="74">
        <v>0</v>
      </c>
      <c r="AJ35" s="55">
        <v>0</v>
      </c>
      <c r="IU35" s="31">
        <f t="shared" si="0"/>
        <v>-4.65</v>
      </c>
      <c r="IV35" s="6" t="b">
        <f>IU35=G69</f>
        <v>0</v>
      </c>
    </row>
    <row r="36" spans="1:256" ht="13.5" thickBot="1">
      <c r="A36" s="138" t="s">
        <v>47</v>
      </c>
      <c r="B36" s="139">
        <v>59700</v>
      </c>
      <c r="C36" s="130" t="s">
        <v>45</v>
      </c>
      <c r="D36" s="140">
        <v>8</v>
      </c>
      <c r="E36" s="120"/>
      <c r="F36" s="153">
        <v>1.3007</v>
      </c>
      <c r="G36" s="150">
        <v>-7</v>
      </c>
      <c r="H36" s="16"/>
      <c r="J36" s="36"/>
      <c r="K36" s="37"/>
      <c r="L36" s="33"/>
      <c r="M36" s="33"/>
      <c r="N36" s="33"/>
      <c r="O36" s="33"/>
      <c r="P36" s="79"/>
      <c r="Q36" s="34"/>
      <c r="S36" s="83"/>
      <c r="T36" s="83"/>
      <c r="V36" s="77"/>
      <c r="W36" s="63"/>
      <c r="Y36" s="88"/>
      <c r="Z36" s="89"/>
      <c r="AA36" s="89"/>
      <c r="AB36" s="91"/>
      <c r="AC36" s="90"/>
      <c r="AE36" s="25"/>
      <c r="AF36" s="112"/>
      <c r="AG36" s="27"/>
      <c r="AI36" s="107"/>
      <c r="AJ36" s="108"/>
      <c r="IU36" s="32">
        <f t="shared" si="0"/>
        <v>-6.640000000000001</v>
      </c>
      <c r="IV36" s="6" t="b">
        <f>ROUND(IU36,2)=G70</f>
        <v>0</v>
      </c>
    </row>
    <row r="37" spans="1:255" ht="13.5" thickBot="1">
      <c r="A37" s="133" t="s">
        <v>48</v>
      </c>
      <c r="B37" s="130">
        <v>45900</v>
      </c>
      <c r="C37" s="131"/>
      <c r="D37" s="141"/>
      <c r="E37" s="120"/>
      <c r="F37" s="128"/>
      <c r="G37" s="142">
        <v>32.02</v>
      </c>
      <c r="IU37" s="32"/>
    </row>
    <row r="38" spans="1:255" ht="13.5" thickBot="1">
      <c r="A38" s="133" t="s">
        <v>49</v>
      </c>
      <c r="B38" s="143">
        <v>15</v>
      </c>
      <c r="C38" s="131"/>
      <c r="D38" s="141"/>
      <c r="E38" s="120"/>
      <c r="F38" s="128"/>
      <c r="G38" s="154"/>
      <c r="J38" s="165" t="s">
        <v>30</v>
      </c>
      <c r="K38" s="166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33" t="s">
        <v>50</v>
      </c>
      <c r="B39" s="143">
        <v>65</v>
      </c>
      <c r="C39" s="131"/>
      <c r="D39" s="141"/>
      <c r="E39" s="120"/>
      <c r="F39" s="128"/>
      <c r="G39" s="128"/>
      <c r="J39" s="56">
        <v>42901</v>
      </c>
      <c r="K39" s="57"/>
      <c r="L39" s="58">
        <v>10412</v>
      </c>
      <c r="M39" s="58">
        <v>10418</v>
      </c>
      <c r="N39" s="58">
        <v>10418</v>
      </c>
      <c r="O39" s="58">
        <v>10418</v>
      </c>
      <c r="P39" s="78">
        <v>14.25</v>
      </c>
      <c r="Q39" s="59">
        <v>15.25</v>
      </c>
      <c r="IU39" s="32"/>
    </row>
    <row r="40" spans="1:255" ht="13.5" thickBot="1">
      <c r="A40" s="144" t="s">
        <v>51</v>
      </c>
      <c r="B40" s="145">
        <v>8</v>
      </c>
      <c r="C40" s="146"/>
      <c r="D40" s="147"/>
      <c r="E40" s="120"/>
      <c r="F40" s="128"/>
      <c r="G40" s="128"/>
      <c r="J40" s="56">
        <v>42999</v>
      </c>
      <c r="K40" s="57"/>
      <c r="L40" s="58">
        <v>10412</v>
      </c>
      <c r="M40" s="58">
        <v>10523</v>
      </c>
      <c r="N40" s="58">
        <v>10523</v>
      </c>
      <c r="O40" s="58">
        <v>10523</v>
      </c>
      <c r="P40" s="78"/>
      <c r="Q40" s="59">
        <v>13.75</v>
      </c>
      <c r="AF40" s="113"/>
      <c r="IU40" s="32"/>
    </row>
    <row r="41" spans="1:255" ht="13.5" thickBot="1">
      <c r="A41" s="122"/>
      <c r="B41" s="148"/>
      <c r="C41" s="122"/>
      <c r="D41" s="123"/>
      <c r="E41" s="128"/>
      <c r="F41" s="128"/>
      <c r="G41" s="128"/>
      <c r="J41" s="56">
        <v>43090</v>
      </c>
      <c r="K41" s="57"/>
      <c r="L41" s="58">
        <v>10412</v>
      </c>
      <c r="M41" s="58">
        <v>10642</v>
      </c>
      <c r="N41" s="58">
        <v>10642</v>
      </c>
      <c r="O41" s="58">
        <v>10642</v>
      </c>
      <c r="P41" s="78"/>
      <c r="Q41" s="59">
        <v>16.25</v>
      </c>
      <c r="AF41" s="113"/>
      <c r="IU41" s="32"/>
    </row>
    <row r="42" spans="1:255" ht="13.5" thickBot="1">
      <c r="A42" s="124" t="s">
        <v>40</v>
      </c>
      <c r="B42" s="125">
        <v>42894</v>
      </c>
      <c r="C42" s="126"/>
      <c r="D42" s="127"/>
      <c r="E42" s="128"/>
      <c r="F42" s="128"/>
      <c r="G42" s="128"/>
      <c r="J42" s="56">
        <v>43174</v>
      </c>
      <c r="K42" s="57"/>
      <c r="L42" s="58">
        <v>10412</v>
      </c>
      <c r="M42" s="58">
        <v>10765</v>
      </c>
      <c r="N42" s="58">
        <v>10765</v>
      </c>
      <c r="O42" s="58">
        <v>10765</v>
      </c>
      <c r="P42" s="78">
        <v>18.25</v>
      </c>
      <c r="Q42" s="59">
        <v>18</v>
      </c>
      <c r="AF42" s="113"/>
      <c r="IU42" s="32"/>
    </row>
    <row r="43" spans="1:255" ht="13.5" thickBot="1">
      <c r="A43" s="129" t="s">
        <v>0</v>
      </c>
      <c r="B43" s="130" t="s">
        <v>39</v>
      </c>
      <c r="C43" s="131"/>
      <c r="D43" s="132"/>
      <c r="E43" s="128"/>
      <c r="F43" s="128"/>
      <c r="G43" s="128"/>
      <c r="J43" s="56">
        <v>43272</v>
      </c>
      <c r="K43" s="57"/>
      <c r="L43" s="58">
        <v>10412</v>
      </c>
      <c r="M43" s="58">
        <v>10869</v>
      </c>
      <c r="N43" s="58">
        <v>10869</v>
      </c>
      <c r="O43" s="58">
        <v>10869</v>
      </c>
      <c r="P43" s="78"/>
      <c r="Q43" s="59">
        <v>21.25</v>
      </c>
      <c r="X43" s="106"/>
      <c r="AF43" s="113"/>
      <c r="IU43" s="32"/>
    </row>
    <row r="44" spans="1:255" ht="13.5" thickBot="1">
      <c r="A44" s="133" t="s">
        <v>41</v>
      </c>
      <c r="B44" s="134">
        <v>42999</v>
      </c>
      <c r="C44" s="131"/>
      <c r="D44" s="135"/>
      <c r="E44" s="120"/>
      <c r="F44" s="136" t="s">
        <v>42</v>
      </c>
      <c r="G44" s="137" t="s">
        <v>43</v>
      </c>
      <c r="J44" s="56"/>
      <c r="K44" s="57"/>
      <c r="L44" s="58"/>
      <c r="M44" s="58"/>
      <c r="N44" s="58"/>
      <c r="O44" s="58"/>
      <c r="P44" s="78"/>
      <c r="Q44" s="59"/>
      <c r="AF44" s="113"/>
      <c r="IU44" s="32"/>
    </row>
    <row r="45" spans="1:256" ht="13.5" thickBot="1">
      <c r="A45" s="138" t="s">
        <v>44</v>
      </c>
      <c r="B45" s="139">
        <v>32400</v>
      </c>
      <c r="C45" s="130" t="s">
        <v>45</v>
      </c>
      <c r="D45" s="140">
        <v>22.16</v>
      </c>
      <c r="E45" s="120"/>
      <c r="F45" s="151">
        <v>0.6998</v>
      </c>
      <c r="G45" s="149">
        <v>8.66</v>
      </c>
      <c r="J45" s="56"/>
      <c r="K45" s="57"/>
      <c r="L45" s="58"/>
      <c r="M45" s="58"/>
      <c r="N45" s="58"/>
      <c r="O45" s="58"/>
      <c r="P45" s="78"/>
      <c r="Q45" s="59"/>
      <c r="AF45" s="113"/>
      <c r="IU45" s="30">
        <f aca="true" t="shared" si="1" ref="IU45:IU53">D79-$D$83</f>
        <v>6.5</v>
      </c>
      <c r="IV45" s="6" t="b">
        <f aca="true" t="shared" si="2" ref="IV45:IV53">IU45=G79</f>
        <v>1</v>
      </c>
    </row>
    <row r="46" spans="1:256" ht="13.5" thickBot="1">
      <c r="A46" s="138" t="s">
        <v>46</v>
      </c>
      <c r="B46" s="139">
        <v>37050</v>
      </c>
      <c r="C46" s="130" t="s">
        <v>45</v>
      </c>
      <c r="D46" s="140">
        <v>18.99</v>
      </c>
      <c r="E46" s="120"/>
      <c r="F46" s="152">
        <v>0.8002</v>
      </c>
      <c r="G46" s="140">
        <v>5.49</v>
      </c>
      <c r="J46" s="56"/>
      <c r="K46" s="57"/>
      <c r="L46" s="58"/>
      <c r="M46" s="58"/>
      <c r="N46" s="58"/>
      <c r="O46" s="58"/>
      <c r="P46" s="78"/>
      <c r="Q46" s="59"/>
      <c r="AF46" s="113"/>
      <c r="IU46" s="30">
        <f t="shared" si="1"/>
        <v>4.100000000000001</v>
      </c>
      <c r="IV46" s="6" t="b">
        <f t="shared" si="2"/>
        <v>1</v>
      </c>
    </row>
    <row r="47" spans="1:256" ht="13.5" thickBot="1">
      <c r="A47" s="138" t="s">
        <v>46</v>
      </c>
      <c r="B47" s="139">
        <v>41700</v>
      </c>
      <c r="C47" s="130" t="s">
        <v>45</v>
      </c>
      <c r="D47" s="140">
        <v>16.09</v>
      </c>
      <c r="E47" s="120"/>
      <c r="F47" s="152">
        <v>0.9006</v>
      </c>
      <c r="G47" s="140">
        <v>2.59</v>
      </c>
      <c r="J47" s="36"/>
      <c r="K47" s="37"/>
      <c r="L47" s="33"/>
      <c r="M47" s="33"/>
      <c r="N47" s="33"/>
      <c r="O47" s="33"/>
      <c r="P47" s="79"/>
      <c r="Q47" s="34"/>
      <c r="AF47" s="113"/>
      <c r="IU47" s="30">
        <f t="shared" si="1"/>
        <v>1.9299999999999997</v>
      </c>
      <c r="IV47" s="6" t="b">
        <f t="shared" si="2"/>
        <v>1</v>
      </c>
    </row>
    <row r="48" spans="1:256" ht="13.5" thickBot="1">
      <c r="A48" s="138" t="s">
        <v>46</v>
      </c>
      <c r="B48" s="139">
        <v>44000</v>
      </c>
      <c r="C48" s="130" t="s">
        <v>45</v>
      </c>
      <c r="D48" s="140">
        <v>14.76</v>
      </c>
      <c r="E48" s="120"/>
      <c r="F48" s="152">
        <v>0.9503</v>
      </c>
      <c r="G48" s="140">
        <v>1.26</v>
      </c>
      <c r="IU48" s="30">
        <f t="shared" si="1"/>
        <v>0.9299999999999997</v>
      </c>
      <c r="IV48" s="6" t="b">
        <f t="shared" si="2"/>
        <v>1</v>
      </c>
    </row>
    <row r="49" spans="1:256" ht="13.5" thickBot="1">
      <c r="A49" s="138" t="s">
        <v>46</v>
      </c>
      <c r="B49" s="139">
        <v>46300</v>
      </c>
      <c r="C49" s="130" t="s">
        <v>45</v>
      </c>
      <c r="D49" s="140">
        <v>13.5</v>
      </c>
      <c r="E49" s="120"/>
      <c r="F49" s="152">
        <v>1</v>
      </c>
      <c r="G49" s="140">
        <v>0</v>
      </c>
      <c r="J49" s="165" t="s">
        <v>38</v>
      </c>
      <c r="K49" s="166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38" t="s">
        <v>46</v>
      </c>
      <c r="B50" s="139">
        <v>48650</v>
      </c>
      <c r="C50" s="130" t="s">
        <v>45</v>
      </c>
      <c r="D50" s="140">
        <v>12.28</v>
      </c>
      <c r="E50" s="120"/>
      <c r="F50" s="152">
        <v>1.0508</v>
      </c>
      <c r="G50" s="140">
        <v>-1.22</v>
      </c>
      <c r="J50" s="56">
        <v>42901</v>
      </c>
      <c r="K50" s="57"/>
      <c r="L50" s="58">
        <v>45809</v>
      </c>
      <c r="M50" s="58">
        <v>45902</v>
      </c>
      <c r="N50" s="58">
        <v>45914</v>
      </c>
      <c r="O50" s="58">
        <v>45908</v>
      </c>
      <c r="P50" s="78">
        <v>14</v>
      </c>
      <c r="Q50" s="59">
        <v>15</v>
      </c>
      <c r="IU50" s="30">
        <f t="shared" si="1"/>
        <v>-0.8900000000000006</v>
      </c>
      <c r="IV50" s="6" t="b">
        <f t="shared" si="2"/>
        <v>0</v>
      </c>
    </row>
    <row r="51" spans="1:256" ht="13.5" thickBot="1">
      <c r="A51" s="138" t="s">
        <v>46</v>
      </c>
      <c r="B51" s="139">
        <v>50950</v>
      </c>
      <c r="C51" s="130" t="s">
        <v>45</v>
      </c>
      <c r="D51" s="140">
        <v>11.15</v>
      </c>
      <c r="E51" s="120"/>
      <c r="F51" s="152">
        <v>1.1004</v>
      </c>
      <c r="G51" s="140">
        <v>-2.35</v>
      </c>
      <c r="J51" s="56">
        <v>42999</v>
      </c>
      <c r="K51" s="57"/>
      <c r="L51" s="58">
        <v>45809</v>
      </c>
      <c r="M51" s="58">
        <v>46302</v>
      </c>
      <c r="N51" s="58">
        <v>46323</v>
      </c>
      <c r="O51" s="58">
        <v>46313</v>
      </c>
      <c r="P51" s="78"/>
      <c r="Q51" s="59">
        <v>13.5</v>
      </c>
      <c r="IU51" s="30">
        <f t="shared" si="1"/>
        <v>-1.6900000000000013</v>
      </c>
      <c r="IV51" s="6" t="b">
        <f t="shared" si="2"/>
        <v>1</v>
      </c>
    </row>
    <row r="52" spans="1:256" ht="13.5" thickBot="1">
      <c r="A52" s="138" t="s">
        <v>46</v>
      </c>
      <c r="B52" s="139">
        <v>55600</v>
      </c>
      <c r="C52" s="130" t="s">
        <v>45</v>
      </c>
      <c r="D52" s="140">
        <v>9.08</v>
      </c>
      <c r="E52" s="120"/>
      <c r="F52" s="152">
        <v>1.2009</v>
      </c>
      <c r="G52" s="140">
        <v>-4.42</v>
      </c>
      <c r="J52" s="56"/>
      <c r="K52" s="57"/>
      <c r="L52" s="58"/>
      <c r="M52" s="58"/>
      <c r="N52" s="58"/>
      <c r="O52" s="58"/>
      <c r="P52" s="78"/>
      <c r="Q52" s="59"/>
      <c r="IU52" s="30">
        <f t="shared" si="1"/>
        <v>-3.1500000000000004</v>
      </c>
      <c r="IV52" s="6" t="b">
        <f t="shared" si="2"/>
        <v>1</v>
      </c>
    </row>
    <row r="53" spans="1:256" ht="13.5" thickBot="1">
      <c r="A53" s="138" t="s">
        <v>47</v>
      </c>
      <c r="B53" s="139">
        <v>60200</v>
      </c>
      <c r="C53" s="130" t="s">
        <v>45</v>
      </c>
      <c r="D53" s="140">
        <v>8</v>
      </c>
      <c r="E53" s="120"/>
      <c r="F53" s="153">
        <v>1.3002</v>
      </c>
      <c r="G53" s="150">
        <v>-5.5</v>
      </c>
      <c r="H53" s="16"/>
      <c r="J53" s="56"/>
      <c r="K53" s="57"/>
      <c r="L53" s="58"/>
      <c r="M53" s="58"/>
      <c r="N53" s="58"/>
      <c r="O53" s="58"/>
      <c r="P53" s="78"/>
      <c r="Q53" s="59"/>
      <c r="IU53" s="30">
        <f t="shared" si="1"/>
        <v>-4.380000000000001</v>
      </c>
      <c r="IV53" s="6" t="b">
        <f t="shared" si="2"/>
        <v>1</v>
      </c>
    </row>
    <row r="54" spans="1:17" ht="13.5" thickBot="1">
      <c r="A54" s="133" t="s">
        <v>48</v>
      </c>
      <c r="B54" s="130">
        <v>46300</v>
      </c>
      <c r="C54" s="131"/>
      <c r="D54" s="141"/>
      <c r="E54" s="120"/>
      <c r="F54" s="128"/>
      <c r="G54" s="142">
        <v>14.86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33" t="s">
        <v>49</v>
      </c>
      <c r="B55" s="143">
        <v>13.5</v>
      </c>
      <c r="C55" s="131"/>
      <c r="D55" s="141"/>
      <c r="E55" s="120"/>
      <c r="F55" s="128"/>
      <c r="G55" s="128"/>
    </row>
    <row r="56" spans="1:17" ht="13.5" thickBot="1">
      <c r="A56" s="133" t="s">
        <v>50</v>
      </c>
      <c r="B56" s="143">
        <v>65</v>
      </c>
      <c r="C56" s="131"/>
      <c r="D56" s="141"/>
      <c r="E56" s="120"/>
      <c r="F56" s="128"/>
      <c r="G56" s="128"/>
      <c r="J56" s="161" t="s">
        <v>37</v>
      </c>
      <c r="K56" s="162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44" t="s">
        <v>51</v>
      </c>
      <c r="B57" s="145">
        <v>8</v>
      </c>
      <c r="C57" s="146"/>
      <c r="D57" s="147"/>
      <c r="E57" s="120"/>
      <c r="F57" s="128"/>
      <c r="G57" s="128"/>
      <c r="J57" s="56">
        <v>42901</v>
      </c>
      <c r="K57" s="57"/>
      <c r="L57" s="58">
        <v>73863</v>
      </c>
      <c r="M57" s="58">
        <v>73919</v>
      </c>
      <c r="N57" s="58">
        <v>73919</v>
      </c>
      <c r="O57" s="58">
        <v>73919</v>
      </c>
      <c r="P57" s="78">
        <v>16.5</v>
      </c>
      <c r="Q57" s="59">
        <v>17.5</v>
      </c>
    </row>
    <row r="58" spans="1:17" ht="13.5" thickBot="1">
      <c r="A58" s="122"/>
      <c r="B58" s="148"/>
      <c r="C58" s="122"/>
      <c r="D58" s="123"/>
      <c r="E58" s="128"/>
      <c r="F58" s="128"/>
      <c r="G58" s="128"/>
      <c r="J58" s="56"/>
      <c r="K58" s="57"/>
      <c r="L58" s="58"/>
      <c r="M58" s="58"/>
      <c r="N58" s="58"/>
      <c r="O58" s="58"/>
      <c r="P58" s="78"/>
      <c r="Q58" s="59"/>
    </row>
    <row r="59" spans="1:17" ht="12.75">
      <c r="A59" s="124" t="s">
        <v>40</v>
      </c>
      <c r="B59" s="125">
        <v>42894</v>
      </c>
      <c r="C59" s="126"/>
      <c r="D59" s="127"/>
      <c r="E59" s="128"/>
      <c r="F59" s="128"/>
      <c r="G59" s="128"/>
      <c r="J59" s="56"/>
      <c r="K59" s="57"/>
      <c r="L59" s="58"/>
      <c r="M59" s="58"/>
      <c r="N59" s="58"/>
      <c r="O59" s="58"/>
      <c r="P59" s="78"/>
      <c r="Q59" s="59"/>
    </row>
    <row r="60" spans="1:17" ht="13.5" thickBot="1">
      <c r="A60" s="129" t="s">
        <v>0</v>
      </c>
      <c r="B60" s="130" t="s">
        <v>39</v>
      </c>
      <c r="C60" s="131"/>
      <c r="D60" s="132"/>
      <c r="E60" s="128"/>
      <c r="F60" s="128"/>
      <c r="G60" s="128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33" t="s">
        <v>41</v>
      </c>
      <c r="B61" s="134">
        <v>43090</v>
      </c>
      <c r="C61" s="131"/>
      <c r="D61" s="135"/>
      <c r="E61" s="120"/>
      <c r="F61" s="136" t="s">
        <v>42</v>
      </c>
      <c r="G61" s="137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38" t="s">
        <v>44</v>
      </c>
      <c r="B62" s="139">
        <v>32850</v>
      </c>
      <c r="C62" s="130" t="s">
        <v>45</v>
      </c>
      <c r="D62" s="140">
        <v>28.58</v>
      </c>
      <c r="E62" s="121"/>
      <c r="F62" s="151">
        <v>0.6997</v>
      </c>
      <c r="G62" s="149">
        <v>7.23</v>
      </c>
      <c r="IU62" s="30">
        <f aca="true" t="shared" si="3" ref="IU62:IU70">D96-$D$100</f>
        <v>5.93</v>
      </c>
      <c r="IV62" s="6" t="b">
        <f aca="true" t="shared" si="4" ref="IV62:IV70">IU62=G96</f>
        <v>1</v>
      </c>
    </row>
    <row r="63" spans="1:256" ht="13.5" thickBot="1">
      <c r="A63" s="138" t="s">
        <v>46</v>
      </c>
      <c r="B63" s="139">
        <v>37550</v>
      </c>
      <c r="C63" s="130" t="s">
        <v>45</v>
      </c>
      <c r="D63" s="140">
        <v>25.51</v>
      </c>
      <c r="E63" s="121"/>
      <c r="F63" s="152">
        <v>0.7998</v>
      </c>
      <c r="G63" s="140">
        <v>4.57</v>
      </c>
      <c r="J63" s="161"/>
      <c r="K63" s="162"/>
      <c r="L63" s="46"/>
      <c r="M63" s="46"/>
      <c r="N63" s="46"/>
      <c r="O63" s="46"/>
      <c r="P63" s="47"/>
      <c r="Q63" s="48"/>
      <c r="IU63" s="30">
        <f t="shared" si="3"/>
        <v>3.7300000000000004</v>
      </c>
      <c r="IV63" s="6" t="b">
        <f t="shared" si="4"/>
        <v>1</v>
      </c>
    </row>
    <row r="64" spans="1:256" ht="13.5" thickBot="1">
      <c r="A64" s="138" t="s">
        <v>46</v>
      </c>
      <c r="B64" s="139">
        <v>42250</v>
      </c>
      <c r="C64" s="130" t="s">
        <v>45</v>
      </c>
      <c r="D64" s="140">
        <v>22.63</v>
      </c>
      <c r="E64" s="121"/>
      <c r="F64" s="152">
        <v>0.8999</v>
      </c>
      <c r="G64" s="140">
        <v>2.16</v>
      </c>
      <c r="I64" s="16"/>
      <c r="J64" s="103"/>
      <c r="K64" s="104"/>
      <c r="L64" s="99"/>
      <c r="M64" s="99"/>
      <c r="N64" s="99"/>
      <c r="O64" s="99"/>
      <c r="P64" s="100"/>
      <c r="Q64" s="101"/>
      <c r="IU64" s="30">
        <f t="shared" si="3"/>
        <v>1.75</v>
      </c>
      <c r="IV64" s="6" t="b">
        <f t="shared" si="4"/>
        <v>1</v>
      </c>
    </row>
    <row r="65" spans="1:256" ht="13.5" thickBot="1">
      <c r="A65" s="138" t="s">
        <v>46</v>
      </c>
      <c r="B65" s="139">
        <v>44600</v>
      </c>
      <c r="C65" s="130" t="s">
        <v>45</v>
      </c>
      <c r="D65" s="140">
        <v>21.3</v>
      </c>
      <c r="E65" s="121"/>
      <c r="F65" s="152">
        <v>0.9499</v>
      </c>
      <c r="G65" s="140">
        <v>1.05</v>
      </c>
      <c r="J65" s="105"/>
      <c r="K65" s="94"/>
      <c r="L65" s="93"/>
      <c r="M65" s="93"/>
      <c r="N65" s="93"/>
      <c r="O65" s="93"/>
      <c r="P65" s="92"/>
      <c r="Q65" s="102"/>
      <c r="IU65" s="30">
        <f t="shared" si="3"/>
        <v>0.8500000000000014</v>
      </c>
      <c r="IV65" s="6" t="b">
        <f t="shared" si="4"/>
        <v>0</v>
      </c>
    </row>
    <row r="66" spans="1:256" ht="13.5" thickBot="1">
      <c r="A66" s="138" t="s">
        <v>46</v>
      </c>
      <c r="B66" s="139">
        <v>46950</v>
      </c>
      <c r="C66" s="130" t="s">
        <v>45</v>
      </c>
      <c r="D66" s="140">
        <v>20</v>
      </c>
      <c r="E66" s="120"/>
      <c r="F66" s="152">
        <v>1</v>
      </c>
      <c r="G66" s="140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38" t="s">
        <v>46</v>
      </c>
      <c r="B67" s="139">
        <v>49300</v>
      </c>
      <c r="C67" s="130" t="s">
        <v>45</v>
      </c>
      <c r="D67" s="140">
        <v>18.75</v>
      </c>
      <c r="E67" s="121"/>
      <c r="F67" s="152">
        <v>1.0501</v>
      </c>
      <c r="G67" s="140">
        <v>-0.99</v>
      </c>
      <c r="IU67" s="30">
        <f t="shared" si="3"/>
        <v>-0.8099999999999987</v>
      </c>
      <c r="IV67" s="6" t="b">
        <f t="shared" si="4"/>
        <v>0</v>
      </c>
    </row>
    <row r="68" spans="1:256" ht="13.5" thickBot="1">
      <c r="A68" s="138" t="s">
        <v>46</v>
      </c>
      <c r="B68" s="139">
        <v>51650</v>
      </c>
      <c r="C68" s="130" t="s">
        <v>45</v>
      </c>
      <c r="D68" s="140">
        <v>17.56</v>
      </c>
      <c r="E68" s="121"/>
      <c r="F68" s="152">
        <v>1.1001</v>
      </c>
      <c r="G68" s="140">
        <v>-1.91</v>
      </c>
      <c r="I68" s="16"/>
      <c r="IU68" s="30">
        <f t="shared" si="3"/>
        <v>-1.5399999999999991</v>
      </c>
      <c r="IV68" s="6" t="b">
        <f t="shared" si="4"/>
        <v>1</v>
      </c>
    </row>
    <row r="69" spans="1:256" ht="13.5" thickBot="1">
      <c r="A69" s="138" t="s">
        <v>46</v>
      </c>
      <c r="B69" s="139">
        <v>56350</v>
      </c>
      <c r="C69" s="130" t="s">
        <v>45</v>
      </c>
      <c r="D69" s="140">
        <v>15.35</v>
      </c>
      <c r="E69" s="121"/>
      <c r="F69" s="152">
        <v>1.2002</v>
      </c>
      <c r="G69" s="140">
        <v>-3.57</v>
      </c>
      <c r="IU69" s="30">
        <f t="shared" si="3"/>
        <v>-2.84</v>
      </c>
      <c r="IV69" s="6" t="b">
        <f t="shared" si="4"/>
        <v>1</v>
      </c>
    </row>
    <row r="70" spans="1:256" ht="13.5" thickBot="1">
      <c r="A70" s="138" t="s">
        <v>47</v>
      </c>
      <c r="B70" s="139">
        <v>61050</v>
      </c>
      <c r="C70" s="130" t="s">
        <v>45</v>
      </c>
      <c r="D70" s="140">
        <v>13.36</v>
      </c>
      <c r="E70" s="121"/>
      <c r="F70" s="153">
        <v>1.3003</v>
      </c>
      <c r="G70" s="150">
        <v>-4.98</v>
      </c>
      <c r="IU70" s="30">
        <f t="shared" si="3"/>
        <v>-3.9200000000000017</v>
      </c>
      <c r="IV70" s="6" t="b">
        <f t="shared" si="4"/>
        <v>1</v>
      </c>
    </row>
    <row r="71" spans="1:7" ht="12.75">
      <c r="A71" s="133" t="s">
        <v>48</v>
      </c>
      <c r="B71" s="130">
        <v>46950</v>
      </c>
      <c r="C71" s="131"/>
      <c r="D71" s="141"/>
      <c r="E71" s="120"/>
      <c r="F71" s="128"/>
      <c r="G71" s="142">
        <v>12.21</v>
      </c>
    </row>
    <row r="72" spans="1:7" ht="12.75">
      <c r="A72" s="133" t="s">
        <v>49</v>
      </c>
      <c r="B72" s="143">
        <v>20</v>
      </c>
      <c r="C72" s="131"/>
      <c r="D72" s="141"/>
      <c r="E72" s="120"/>
      <c r="F72" s="128"/>
      <c r="G72" s="128"/>
    </row>
    <row r="73" spans="1:7" ht="12.75">
      <c r="A73" s="133" t="s">
        <v>50</v>
      </c>
      <c r="B73" s="143">
        <v>65</v>
      </c>
      <c r="C73" s="131"/>
      <c r="D73" s="141"/>
      <c r="E73" s="120"/>
      <c r="F73" s="128"/>
      <c r="G73" s="128"/>
    </row>
    <row r="74" spans="1:7" ht="13.5" thickBot="1">
      <c r="A74" s="144" t="s">
        <v>51</v>
      </c>
      <c r="B74" s="145">
        <v>8</v>
      </c>
      <c r="C74" s="146"/>
      <c r="D74" s="147"/>
      <c r="E74" s="120"/>
      <c r="F74" s="128"/>
      <c r="G74" s="128"/>
    </row>
    <row r="75" spans="1:7" ht="13.5" thickBot="1">
      <c r="A75" s="120"/>
      <c r="B75" s="120"/>
      <c r="C75" s="120"/>
      <c r="D75" s="120"/>
      <c r="E75" s="120"/>
      <c r="F75" s="120"/>
      <c r="G75" s="120"/>
    </row>
    <row r="76" spans="1:7" ht="12.75">
      <c r="A76" s="124" t="s">
        <v>40</v>
      </c>
      <c r="B76" s="125">
        <v>42894</v>
      </c>
      <c r="C76" s="126"/>
      <c r="D76" s="127"/>
      <c r="E76" s="128"/>
      <c r="F76" s="128"/>
      <c r="G76" s="128"/>
    </row>
    <row r="77" spans="1:7" ht="13.5" thickBot="1">
      <c r="A77" s="129" t="s">
        <v>0</v>
      </c>
      <c r="B77" s="130" t="s">
        <v>39</v>
      </c>
      <c r="C77" s="131"/>
      <c r="D77" s="132"/>
      <c r="E77" s="128"/>
      <c r="F77" s="128"/>
      <c r="G77" s="128"/>
    </row>
    <row r="78" spans="1:7" ht="13.5" thickBot="1">
      <c r="A78" s="133" t="s">
        <v>41</v>
      </c>
      <c r="B78" s="134">
        <v>43174</v>
      </c>
      <c r="C78" s="131"/>
      <c r="D78" s="135"/>
      <c r="E78" s="120"/>
      <c r="F78" s="136" t="s">
        <v>42</v>
      </c>
      <c r="G78" s="137" t="s">
        <v>43</v>
      </c>
    </row>
    <row r="79" spans="1:256" ht="13.5" thickBot="1">
      <c r="A79" s="138" t="s">
        <v>44</v>
      </c>
      <c r="B79" s="139">
        <v>33250</v>
      </c>
      <c r="C79" s="130" t="s">
        <v>45</v>
      </c>
      <c r="D79" s="140">
        <v>24.25</v>
      </c>
      <c r="E79" s="120"/>
      <c r="F79" s="151">
        <v>0.7</v>
      </c>
      <c r="G79" s="149">
        <v>6.5</v>
      </c>
      <c r="IU79" s="30">
        <f aca="true" t="shared" si="5" ref="IU79:IU87">D113-$D$117</f>
        <v>5.27</v>
      </c>
      <c r="IV79" s="6" t="b">
        <f aca="true" t="shared" si="6" ref="IV79:IV87">IU79=G113</f>
        <v>1</v>
      </c>
    </row>
    <row r="80" spans="1:256" ht="13.5" thickBot="1">
      <c r="A80" s="138" t="s">
        <v>46</v>
      </c>
      <c r="B80" s="139">
        <v>38000</v>
      </c>
      <c r="C80" s="130" t="s">
        <v>45</v>
      </c>
      <c r="D80" s="140">
        <v>21.85</v>
      </c>
      <c r="E80" s="120"/>
      <c r="F80" s="152">
        <v>0.8</v>
      </c>
      <c r="G80" s="140">
        <v>4.1</v>
      </c>
      <c r="IU80" s="30">
        <f t="shared" si="5"/>
        <v>3.3099999999999987</v>
      </c>
      <c r="IV80" s="6" t="b">
        <f t="shared" si="6"/>
        <v>1</v>
      </c>
    </row>
    <row r="81" spans="1:256" ht="13.5" thickBot="1">
      <c r="A81" s="138" t="s">
        <v>46</v>
      </c>
      <c r="B81" s="139">
        <v>42750</v>
      </c>
      <c r="C81" s="130" t="s">
        <v>45</v>
      </c>
      <c r="D81" s="140">
        <v>19.68</v>
      </c>
      <c r="E81" s="120"/>
      <c r="F81" s="152">
        <v>0.9</v>
      </c>
      <c r="G81" s="140">
        <v>1.93</v>
      </c>
      <c r="IU81" s="30">
        <f t="shared" si="5"/>
        <v>1.5500000000000007</v>
      </c>
      <c r="IV81" s="6" t="b">
        <f t="shared" si="6"/>
        <v>1</v>
      </c>
    </row>
    <row r="82" spans="1:256" ht="13.5" thickBot="1">
      <c r="A82" s="138" t="s">
        <v>46</v>
      </c>
      <c r="B82" s="139">
        <v>45150</v>
      </c>
      <c r="C82" s="130" t="s">
        <v>45</v>
      </c>
      <c r="D82" s="140">
        <v>18.68</v>
      </c>
      <c r="E82" s="120"/>
      <c r="F82" s="152">
        <v>0.9505</v>
      </c>
      <c r="G82" s="140">
        <v>0.93</v>
      </c>
      <c r="IU82" s="30">
        <f t="shared" si="5"/>
        <v>0.7399999999999984</v>
      </c>
      <c r="IV82" s="6" t="b">
        <f t="shared" si="6"/>
        <v>0</v>
      </c>
    </row>
    <row r="83" spans="1:256" ht="13.5" thickBot="1">
      <c r="A83" s="138" t="s">
        <v>46</v>
      </c>
      <c r="B83" s="139">
        <v>47500</v>
      </c>
      <c r="C83" s="130" t="s">
        <v>45</v>
      </c>
      <c r="D83" s="140">
        <v>17.75</v>
      </c>
      <c r="E83" s="120"/>
      <c r="F83" s="152">
        <v>1</v>
      </c>
      <c r="G83" s="140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38" t="s">
        <v>46</v>
      </c>
      <c r="B84" s="139">
        <v>49900</v>
      </c>
      <c r="C84" s="130" t="s">
        <v>45</v>
      </c>
      <c r="D84" s="140">
        <v>16.86</v>
      </c>
      <c r="E84" s="120"/>
      <c r="F84" s="152">
        <v>1.0505</v>
      </c>
      <c r="G84" s="140">
        <v>-0.89</v>
      </c>
      <c r="IU84" s="30">
        <f t="shared" si="5"/>
        <v>-0.6900000000000013</v>
      </c>
      <c r="IV84" s="6" t="b">
        <f t="shared" si="6"/>
        <v>0</v>
      </c>
    </row>
    <row r="85" spans="1:256" ht="13.5" thickBot="1">
      <c r="A85" s="138" t="s">
        <v>46</v>
      </c>
      <c r="B85" s="139">
        <v>52250</v>
      </c>
      <c r="C85" s="130" t="s">
        <v>45</v>
      </c>
      <c r="D85" s="140">
        <v>16.06</v>
      </c>
      <c r="E85" s="120"/>
      <c r="F85" s="152">
        <v>1.1</v>
      </c>
      <c r="G85" s="140">
        <v>-1.69</v>
      </c>
      <c r="I85" s="16"/>
      <c r="IU85" s="30">
        <f t="shared" si="5"/>
        <v>-1.3299999999999983</v>
      </c>
      <c r="IV85" s="6" t="b">
        <f t="shared" si="6"/>
        <v>1</v>
      </c>
    </row>
    <row r="86" spans="1:256" ht="13.5" thickBot="1">
      <c r="A86" s="138" t="s">
        <v>46</v>
      </c>
      <c r="B86" s="139">
        <v>57000</v>
      </c>
      <c r="C86" s="130" t="s">
        <v>45</v>
      </c>
      <c r="D86" s="140">
        <v>14.6</v>
      </c>
      <c r="E86" s="120"/>
      <c r="F86" s="152">
        <v>1.2</v>
      </c>
      <c r="G86" s="140">
        <v>-3.15</v>
      </c>
      <c r="IU86" s="30">
        <f t="shared" si="5"/>
        <v>-2.460000000000001</v>
      </c>
      <c r="IV86" s="6" t="b">
        <f t="shared" si="6"/>
        <v>1</v>
      </c>
    </row>
    <row r="87" spans="1:256" ht="13.5" thickBot="1">
      <c r="A87" s="138" t="s">
        <v>47</v>
      </c>
      <c r="B87" s="139">
        <v>61750</v>
      </c>
      <c r="C87" s="130" t="s">
        <v>45</v>
      </c>
      <c r="D87" s="140">
        <v>13.37</v>
      </c>
      <c r="E87" s="120"/>
      <c r="F87" s="153">
        <v>1.3</v>
      </c>
      <c r="G87" s="150">
        <v>-4.38</v>
      </c>
      <c r="I87" s="16"/>
      <c r="IU87" s="30">
        <f t="shared" si="5"/>
        <v>-3.3599999999999994</v>
      </c>
      <c r="IV87" s="6" t="b">
        <f t="shared" si="6"/>
        <v>1</v>
      </c>
    </row>
    <row r="88" spans="1:7" ht="12.75">
      <c r="A88" s="133" t="s">
        <v>48</v>
      </c>
      <c r="B88" s="130">
        <v>47500</v>
      </c>
      <c r="C88" s="131"/>
      <c r="D88" s="141"/>
      <c r="E88" s="120"/>
      <c r="F88" s="128"/>
      <c r="G88" s="142">
        <v>10.88</v>
      </c>
    </row>
    <row r="89" spans="1:7" ht="12.75">
      <c r="A89" s="133" t="s">
        <v>49</v>
      </c>
      <c r="B89" s="143">
        <v>17.75</v>
      </c>
      <c r="C89" s="131"/>
      <c r="D89" s="141"/>
      <c r="E89" s="120"/>
      <c r="F89" s="128"/>
      <c r="G89" s="128"/>
    </row>
    <row r="90" spans="1:7" ht="12.75">
      <c r="A90" s="133" t="s">
        <v>50</v>
      </c>
      <c r="B90" s="143">
        <v>65</v>
      </c>
      <c r="C90" s="131"/>
      <c r="D90" s="141"/>
      <c r="E90" s="120"/>
      <c r="F90" s="128"/>
      <c r="G90" s="128"/>
    </row>
    <row r="91" spans="1:7" ht="13.5" thickBot="1">
      <c r="A91" s="144" t="s">
        <v>51</v>
      </c>
      <c r="B91" s="145">
        <v>8</v>
      </c>
      <c r="C91" s="146"/>
      <c r="D91" s="147"/>
      <c r="E91" s="120"/>
      <c r="F91" s="128"/>
      <c r="G91" s="128"/>
    </row>
    <row r="92" spans="1:7" ht="13.5" thickBot="1">
      <c r="A92" s="120"/>
      <c r="B92" s="120"/>
      <c r="C92" s="120"/>
      <c r="D92" s="120"/>
      <c r="E92" s="120"/>
      <c r="F92" s="120"/>
      <c r="G92" s="120"/>
    </row>
    <row r="93" spans="1:7" ht="12.75">
      <c r="A93" s="124" t="s">
        <v>40</v>
      </c>
      <c r="B93" s="125">
        <v>42894</v>
      </c>
      <c r="C93" s="126"/>
      <c r="D93" s="127"/>
      <c r="E93" s="128"/>
      <c r="F93" s="128"/>
      <c r="G93" s="128"/>
    </row>
    <row r="94" spans="1:7" ht="13.5" thickBot="1">
      <c r="A94" s="129" t="s">
        <v>0</v>
      </c>
      <c r="B94" s="130" t="s">
        <v>39</v>
      </c>
      <c r="C94" s="131"/>
      <c r="D94" s="132"/>
      <c r="E94" s="128"/>
      <c r="F94" s="128"/>
      <c r="G94" s="128"/>
    </row>
    <row r="95" spans="1:7" ht="13.5" thickBot="1">
      <c r="A95" s="133" t="s">
        <v>41</v>
      </c>
      <c r="B95" s="134">
        <v>43272</v>
      </c>
      <c r="C95" s="131"/>
      <c r="D95" s="135"/>
      <c r="E95" s="120"/>
      <c r="F95" s="136" t="s">
        <v>42</v>
      </c>
      <c r="G95" s="137" t="s">
        <v>43</v>
      </c>
    </row>
    <row r="96" spans="1:256" ht="13.5" thickBot="1">
      <c r="A96" s="138" t="s">
        <v>44</v>
      </c>
      <c r="B96" s="139">
        <v>34400</v>
      </c>
      <c r="C96" s="130" t="s">
        <v>45</v>
      </c>
      <c r="D96" s="140">
        <v>26.93</v>
      </c>
      <c r="E96" s="120"/>
      <c r="F96" s="151">
        <v>0.7006</v>
      </c>
      <c r="G96" s="149">
        <v>5.93</v>
      </c>
      <c r="IU96" s="30">
        <f aca="true" t="shared" si="7" ref="IU96:IU104">D130-$D$134</f>
        <v>17.479999999999997</v>
      </c>
      <c r="IV96" s="6" t="b">
        <f aca="true" t="shared" si="8" ref="IV96:IV104">IU96=G130</f>
        <v>1</v>
      </c>
    </row>
    <row r="97" spans="1:256" ht="13.5" thickBot="1">
      <c r="A97" s="138" t="s">
        <v>46</v>
      </c>
      <c r="B97" s="139">
        <v>39300</v>
      </c>
      <c r="C97" s="130" t="s">
        <v>45</v>
      </c>
      <c r="D97" s="140">
        <v>24.73</v>
      </c>
      <c r="E97" s="120"/>
      <c r="F97" s="152">
        <v>0.8004</v>
      </c>
      <c r="G97" s="140">
        <v>3.73</v>
      </c>
      <c r="IU97" s="30">
        <f t="shared" si="7"/>
        <v>11.149999999999999</v>
      </c>
      <c r="IV97" s="6" t="b">
        <f t="shared" si="8"/>
        <v>1</v>
      </c>
    </row>
    <row r="98" spans="1:256" ht="13.5" thickBot="1">
      <c r="A98" s="138" t="s">
        <v>46</v>
      </c>
      <c r="B98" s="139">
        <v>44200</v>
      </c>
      <c r="C98" s="130" t="s">
        <v>45</v>
      </c>
      <c r="D98" s="140">
        <v>22.75</v>
      </c>
      <c r="E98" s="120"/>
      <c r="F98" s="152">
        <v>0.9002</v>
      </c>
      <c r="G98" s="140">
        <v>1.75</v>
      </c>
      <c r="IU98" s="30">
        <f t="shared" si="7"/>
        <v>5.239999999999998</v>
      </c>
      <c r="IV98" s="6" t="b">
        <f t="shared" si="8"/>
        <v>1</v>
      </c>
    </row>
    <row r="99" spans="1:256" ht="13.5" thickBot="1">
      <c r="A99" s="138" t="s">
        <v>46</v>
      </c>
      <c r="B99" s="139">
        <v>46650</v>
      </c>
      <c r="C99" s="130" t="s">
        <v>45</v>
      </c>
      <c r="D99" s="140">
        <v>21.85</v>
      </c>
      <c r="E99" s="120"/>
      <c r="F99" s="152">
        <v>0.9501</v>
      </c>
      <c r="G99" s="140">
        <v>0.85</v>
      </c>
      <c r="IU99" s="30">
        <f t="shared" si="7"/>
        <v>2.5799999999999983</v>
      </c>
      <c r="IV99" s="6" t="b">
        <f t="shared" si="8"/>
        <v>1</v>
      </c>
    </row>
    <row r="100" spans="1:256" ht="13.5" thickBot="1">
      <c r="A100" s="138" t="s">
        <v>46</v>
      </c>
      <c r="B100" s="139">
        <v>49100</v>
      </c>
      <c r="C100" s="130" t="s">
        <v>45</v>
      </c>
      <c r="D100" s="140">
        <v>21</v>
      </c>
      <c r="E100" s="120"/>
      <c r="F100" s="152">
        <v>1</v>
      </c>
      <c r="G100" s="140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38" t="s">
        <v>46</v>
      </c>
      <c r="B101" s="139">
        <v>51600</v>
      </c>
      <c r="C101" s="130" t="s">
        <v>45</v>
      </c>
      <c r="D101" s="140">
        <v>20.19</v>
      </c>
      <c r="E101" s="120"/>
      <c r="F101" s="152">
        <v>1.0509</v>
      </c>
      <c r="G101" s="140">
        <v>-0.81</v>
      </c>
      <c r="IU101" s="30">
        <f t="shared" si="7"/>
        <v>-2.7300000000000004</v>
      </c>
      <c r="IV101" s="6" t="b">
        <f t="shared" si="8"/>
        <v>1</v>
      </c>
    </row>
    <row r="102" spans="1:256" ht="13.5" thickBot="1">
      <c r="A102" s="138" t="s">
        <v>46</v>
      </c>
      <c r="B102" s="139">
        <v>54050</v>
      </c>
      <c r="C102" s="130" t="s">
        <v>45</v>
      </c>
      <c r="D102" s="140">
        <v>19.46</v>
      </c>
      <c r="E102" s="120"/>
      <c r="F102" s="152">
        <v>1.1008</v>
      </c>
      <c r="G102" s="140">
        <v>-1.54</v>
      </c>
      <c r="IU102" s="30">
        <f t="shared" si="7"/>
        <v>-5.1</v>
      </c>
      <c r="IV102" s="6" t="b">
        <f t="shared" si="8"/>
        <v>1</v>
      </c>
    </row>
    <row r="103" spans="1:256" ht="13.5" thickBot="1">
      <c r="A103" s="138" t="s">
        <v>46</v>
      </c>
      <c r="B103" s="139">
        <v>58950</v>
      </c>
      <c r="C103" s="130" t="s">
        <v>45</v>
      </c>
      <c r="D103" s="140">
        <v>18.16</v>
      </c>
      <c r="E103" s="120"/>
      <c r="F103" s="152">
        <v>1.2006</v>
      </c>
      <c r="G103" s="140">
        <v>-2.84</v>
      </c>
      <c r="IU103" s="30">
        <f t="shared" si="7"/>
        <v>-6.75</v>
      </c>
      <c r="IV103" s="6" t="b">
        <f t="shared" si="8"/>
        <v>1</v>
      </c>
    </row>
    <row r="104" spans="1:256" ht="13.5" thickBot="1">
      <c r="A104" s="138" t="s">
        <v>47</v>
      </c>
      <c r="B104" s="139">
        <v>63850</v>
      </c>
      <c r="C104" s="130" t="s">
        <v>45</v>
      </c>
      <c r="D104" s="140">
        <v>17.08</v>
      </c>
      <c r="E104" s="120"/>
      <c r="F104" s="153">
        <v>1.3004</v>
      </c>
      <c r="G104" s="150">
        <v>-3.92</v>
      </c>
      <c r="IU104" s="30">
        <f t="shared" si="7"/>
        <v>-7.25</v>
      </c>
      <c r="IV104" s="6" t="b">
        <f t="shared" si="8"/>
        <v>1</v>
      </c>
    </row>
    <row r="105" spans="1:7" ht="12.75">
      <c r="A105" s="133" t="s">
        <v>48</v>
      </c>
      <c r="B105" s="130">
        <v>49100</v>
      </c>
      <c r="C105" s="131"/>
      <c r="D105" s="141"/>
      <c r="E105" s="120"/>
      <c r="F105" s="128"/>
      <c r="G105" s="142">
        <v>9.85</v>
      </c>
    </row>
    <row r="106" spans="1:7" ht="12.75">
      <c r="A106" s="133" t="s">
        <v>49</v>
      </c>
      <c r="B106" s="143">
        <v>21</v>
      </c>
      <c r="C106" s="131"/>
      <c r="D106" s="141"/>
      <c r="E106" s="120"/>
      <c r="F106" s="128"/>
      <c r="G106" s="128"/>
    </row>
    <row r="107" spans="1:7" ht="12.75">
      <c r="A107" s="133" t="s">
        <v>50</v>
      </c>
      <c r="B107" s="143">
        <v>65</v>
      </c>
      <c r="C107" s="131"/>
      <c r="D107" s="141"/>
      <c r="E107" s="120"/>
      <c r="F107" s="128"/>
      <c r="G107" s="128"/>
    </row>
    <row r="108" spans="1:7" ht="13.5" thickBot="1">
      <c r="A108" s="144" t="s">
        <v>51</v>
      </c>
      <c r="B108" s="145">
        <v>8</v>
      </c>
      <c r="C108" s="146"/>
      <c r="D108" s="147"/>
      <c r="E108" s="120"/>
      <c r="F108" s="128"/>
      <c r="G108" s="128"/>
    </row>
    <row r="109" spans="1:7" ht="13.5" thickBot="1">
      <c r="A109" s="120"/>
      <c r="B109" s="120"/>
      <c r="C109" s="120"/>
      <c r="D109" s="120"/>
      <c r="E109" s="120"/>
      <c r="F109" s="120"/>
      <c r="G109" s="120"/>
    </row>
    <row r="110" spans="1:7" ht="12.75">
      <c r="A110" s="124" t="s">
        <v>40</v>
      </c>
      <c r="B110" s="125">
        <v>42894</v>
      </c>
      <c r="C110" s="126"/>
      <c r="D110" s="127"/>
      <c r="E110" s="128"/>
      <c r="F110" s="128"/>
      <c r="G110" s="128"/>
    </row>
    <row r="111" spans="1:7" ht="13.5" thickBot="1">
      <c r="A111" s="129" t="s">
        <v>0</v>
      </c>
      <c r="B111" s="130" t="s">
        <v>39</v>
      </c>
      <c r="C111" s="131"/>
      <c r="D111" s="132"/>
      <c r="E111" s="128"/>
      <c r="F111" s="128"/>
      <c r="G111" s="128"/>
    </row>
    <row r="112" spans="1:7" ht="13.5" thickBot="1">
      <c r="A112" s="133" t="s">
        <v>41</v>
      </c>
      <c r="B112" s="134">
        <v>43454</v>
      </c>
      <c r="C112" s="131"/>
      <c r="D112" s="135"/>
      <c r="E112" s="120"/>
      <c r="F112" s="136" t="s">
        <v>42</v>
      </c>
      <c r="G112" s="137" t="s">
        <v>43</v>
      </c>
    </row>
    <row r="113" spans="1:256" ht="13.5" thickBot="1">
      <c r="A113" s="138" t="s">
        <v>44</v>
      </c>
      <c r="B113" s="139">
        <v>37250</v>
      </c>
      <c r="C113" s="130" t="s">
        <v>45</v>
      </c>
      <c r="D113" s="140">
        <v>26.77</v>
      </c>
      <c r="E113" s="120"/>
      <c r="F113" s="151">
        <v>0.7002</v>
      </c>
      <c r="G113" s="149">
        <v>5.27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38" t="s">
        <v>46</v>
      </c>
      <c r="B114" s="139">
        <v>42550</v>
      </c>
      <c r="C114" s="130" t="s">
        <v>45</v>
      </c>
      <c r="D114" s="140">
        <v>24.81</v>
      </c>
      <c r="E114" s="120"/>
      <c r="F114" s="152">
        <v>0.7998</v>
      </c>
      <c r="G114" s="140">
        <v>3.31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38" t="s">
        <v>46</v>
      </c>
      <c r="B115" s="139">
        <v>47850</v>
      </c>
      <c r="C115" s="130" t="s">
        <v>45</v>
      </c>
      <c r="D115" s="140">
        <v>23.05</v>
      </c>
      <c r="E115" s="120"/>
      <c r="F115" s="152">
        <v>0.8994</v>
      </c>
      <c r="G115" s="140">
        <v>1.55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38" t="s">
        <v>46</v>
      </c>
      <c r="B116" s="139">
        <v>50550</v>
      </c>
      <c r="C116" s="130" t="s">
        <v>45</v>
      </c>
      <c r="D116" s="140">
        <v>22.24</v>
      </c>
      <c r="E116" s="120"/>
      <c r="F116" s="152">
        <v>0.9502</v>
      </c>
      <c r="G116" s="140">
        <v>0.74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38" t="s">
        <v>46</v>
      </c>
      <c r="B117" s="139">
        <v>53200</v>
      </c>
      <c r="C117" s="130" t="s">
        <v>45</v>
      </c>
      <c r="D117" s="140">
        <v>21.5</v>
      </c>
      <c r="E117" s="120"/>
      <c r="F117" s="152">
        <v>1</v>
      </c>
      <c r="G117" s="140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38" t="s">
        <v>46</v>
      </c>
      <c r="B118" s="139">
        <v>55850</v>
      </c>
      <c r="C118" s="130" t="s">
        <v>45</v>
      </c>
      <c r="D118" s="140">
        <v>20.81</v>
      </c>
      <c r="E118" s="120"/>
      <c r="F118" s="152">
        <v>1.0498</v>
      </c>
      <c r="G118" s="140">
        <v>-0.69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38" t="s">
        <v>46</v>
      </c>
      <c r="B119" s="139">
        <v>58500</v>
      </c>
      <c r="C119" s="130" t="s">
        <v>45</v>
      </c>
      <c r="D119" s="140">
        <v>20.17</v>
      </c>
      <c r="E119" s="120"/>
      <c r="F119" s="152">
        <v>1.0996</v>
      </c>
      <c r="G119" s="140">
        <v>-1.33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38" t="s">
        <v>46</v>
      </c>
      <c r="B120" s="139">
        <v>63850</v>
      </c>
      <c r="C120" s="130" t="s">
        <v>45</v>
      </c>
      <c r="D120" s="140">
        <v>19.04</v>
      </c>
      <c r="E120" s="120"/>
      <c r="F120" s="152">
        <v>1.2002</v>
      </c>
      <c r="G120" s="140">
        <v>-2.46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38" t="s">
        <v>47</v>
      </c>
      <c r="B121" s="139">
        <v>69150</v>
      </c>
      <c r="C121" s="130" t="s">
        <v>45</v>
      </c>
      <c r="D121" s="140">
        <v>18.14</v>
      </c>
      <c r="E121" s="120"/>
      <c r="F121" s="153">
        <v>1.2998</v>
      </c>
      <c r="G121" s="150">
        <v>-3.36</v>
      </c>
      <c r="IU121" s="30" t="e">
        <f>#REF!-#REF!</f>
        <v>#REF!</v>
      </c>
      <c r="IV121" s="6" t="e">
        <f>IU121=#REF!</f>
        <v>#REF!</v>
      </c>
    </row>
    <row r="122" spans="1:7" ht="12.75">
      <c r="A122" s="133" t="s">
        <v>48</v>
      </c>
      <c r="B122" s="130">
        <v>53200</v>
      </c>
      <c r="C122" s="131"/>
      <c r="D122" s="141"/>
      <c r="E122" s="120"/>
      <c r="F122" s="128"/>
      <c r="G122" s="142">
        <v>8.63</v>
      </c>
    </row>
    <row r="123" spans="1:7" ht="12.75">
      <c r="A123" s="133" t="s">
        <v>49</v>
      </c>
      <c r="B123" s="143">
        <v>21.5</v>
      </c>
      <c r="C123" s="131"/>
      <c r="D123" s="141"/>
      <c r="E123" s="120"/>
      <c r="F123" s="128"/>
      <c r="G123" s="128"/>
    </row>
    <row r="124" spans="1:7" ht="12.75">
      <c r="A124" s="133" t="s">
        <v>50</v>
      </c>
      <c r="B124" s="143">
        <v>65</v>
      </c>
      <c r="C124" s="131"/>
      <c r="D124" s="141"/>
      <c r="E124" s="120"/>
      <c r="F124" s="128"/>
      <c r="G124" s="128"/>
    </row>
    <row r="125" spans="1:7" ht="13.5" thickBot="1">
      <c r="A125" s="144" t="s">
        <v>51</v>
      </c>
      <c r="B125" s="145">
        <v>8</v>
      </c>
      <c r="C125" s="146"/>
      <c r="D125" s="147"/>
      <c r="E125" s="120"/>
      <c r="F125" s="128"/>
      <c r="G125" s="128"/>
    </row>
    <row r="126" spans="1:7" ht="13.5" thickBot="1">
      <c r="A126" s="120"/>
      <c r="B126" s="120"/>
      <c r="C126" s="120"/>
      <c r="D126" s="120"/>
      <c r="E126" s="120"/>
      <c r="F126" s="120"/>
      <c r="G126" s="120"/>
    </row>
    <row r="127" spans="1:7" ht="12.75">
      <c r="A127" s="124" t="s">
        <v>40</v>
      </c>
      <c r="B127" s="125">
        <v>42894</v>
      </c>
      <c r="C127" s="126"/>
      <c r="D127" s="127"/>
      <c r="E127" s="128"/>
      <c r="F127" s="128"/>
      <c r="G127" s="128"/>
    </row>
    <row r="128" spans="1:7" ht="13.5" thickBot="1">
      <c r="A128" s="129" t="s">
        <v>0</v>
      </c>
      <c r="B128" s="130" t="s">
        <v>30</v>
      </c>
      <c r="C128" s="131"/>
      <c r="D128" s="132"/>
      <c r="E128" s="128"/>
      <c r="F128" s="128"/>
      <c r="G128" s="128"/>
    </row>
    <row r="129" spans="1:7" ht="13.5" thickBot="1">
      <c r="A129" s="133" t="s">
        <v>41</v>
      </c>
      <c r="B129" s="134">
        <v>42901</v>
      </c>
      <c r="C129" s="131"/>
      <c r="D129" s="135"/>
      <c r="E129" s="120"/>
      <c r="F129" s="136" t="s">
        <v>42</v>
      </c>
      <c r="G129" s="137" t="s">
        <v>43</v>
      </c>
    </row>
    <row r="130" spans="1:256" ht="13.5" thickBot="1">
      <c r="A130" s="138" t="s">
        <v>44</v>
      </c>
      <c r="B130" s="139">
        <v>7300</v>
      </c>
      <c r="C130" s="130" t="s">
        <v>45</v>
      </c>
      <c r="D130" s="140">
        <v>32.73</v>
      </c>
      <c r="E130" s="120"/>
      <c r="F130" s="151">
        <v>0.7019</v>
      </c>
      <c r="G130" s="149">
        <v>17.48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38" t="s">
        <v>46</v>
      </c>
      <c r="B131" s="139">
        <v>8350</v>
      </c>
      <c r="C131" s="130" t="s">
        <v>45</v>
      </c>
      <c r="D131" s="140">
        <v>26.4</v>
      </c>
      <c r="E131" s="120"/>
      <c r="F131" s="152">
        <v>0.8029</v>
      </c>
      <c r="G131" s="140">
        <v>11.15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38" t="s">
        <v>46</v>
      </c>
      <c r="B132" s="139">
        <v>9400</v>
      </c>
      <c r="C132" s="130" t="s">
        <v>45</v>
      </c>
      <c r="D132" s="140">
        <v>20.49</v>
      </c>
      <c r="E132" s="120"/>
      <c r="F132" s="152">
        <v>0.9038</v>
      </c>
      <c r="G132" s="140">
        <v>5.24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38" t="s">
        <v>46</v>
      </c>
      <c r="B133" s="139">
        <v>9900</v>
      </c>
      <c r="C133" s="130" t="s">
        <v>45</v>
      </c>
      <c r="D133" s="140">
        <v>17.83</v>
      </c>
      <c r="E133" s="120"/>
      <c r="F133" s="152">
        <v>0.9519</v>
      </c>
      <c r="G133" s="140">
        <v>2.58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38" t="s">
        <v>46</v>
      </c>
      <c r="B134" s="139">
        <v>10400</v>
      </c>
      <c r="C134" s="130" t="s">
        <v>45</v>
      </c>
      <c r="D134" s="140">
        <v>15.25</v>
      </c>
      <c r="E134" s="120"/>
      <c r="F134" s="152">
        <v>1</v>
      </c>
      <c r="G134" s="140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38" t="s">
        <v>46</v>
      </c>
      <c r="B135" s="139">
        <v>10950</v>
      </c>
      <c r="C135" s="130" t="s">
        <v>45</v>
      </c>
      <c r="D135" s="140">
        <v>12.52</v>
      </c>
      <c r="E135" s="120"/>
      <c r="F135" s="152">
        <v>1.0529</v>
      </c>
      <c r="G135" s="140">
        <v>-2.73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38" t="s">
        <v>46</v>
      </c>
      <c r="B136" s="139">
        <v>11450</v>
      </c>
      <c r="C136" s="130" t="s">
        <v>45</v>
      </c>
      <c r="D136" s="140">
        <v>10.15</v>
      </c>
      <c r="E136" s="120"/>
      <c r="F136" s="152">
        <v>1.101</v>
      </c>
      <c r="G136" s="140">
        <v>-5.1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38" t="s">
        <v>46</v>
      </c>
      <c r="B137" s="139">
        <v>12500</v>
      </c>
      <c r="C137" s="130" t="s">
        <v>45</v>
      </c>
      <c r="D137" s="140">
        <v>8.5</v>
      </c>
      <c r="E137" s="120"/>
      <c r="F137" s="152">
        <v>1.2019</v>
      </c>
      <c r="G137" s="140">
        <v>-6.75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38" t="s">
        <v>47</v>
      </c>
      <c r="B138" s="139">
        <v>13550</v>
      </c>
      <c r="C138" s="130" t="s">
        <v>45</v>
      </c>
      <c r="D138" s="140">
        <v>8</v>
      </c>
      <c r="E138" s="120"/>
      <c r="F138" s="153">
        <v>1.3029</v>
      </c>
      <c r="G138" s="150">
        <v>-7.25</v>
      </c>
      <c r="I138" s="16"/>
      <c r="IU138" s="30" t="e">
        <f>#REF!-#REF!</f>
        <v>#REF!</v>
      </c>
      <c r="IV138" s="6" t="e">
        <f>IU138=#REF!</f>
        <v>#REF!</v>
      </c>
    </row>
    <row r="139" spans="1:7" ht="12.75">
      <c r="A139" s="133" t="s">
        <v>48</v>
      </c>
      <c r="B139" s="130">
        <v>10400</v>
      </c>
      <c r="C139" s="131"/>
      <c r="D139" s="141"/>
      <c r="E139" s="120"/>
      <c r="F139" s="128"/>
      <c r="G139" s="142">
        <v>31.55</v>
      </c>
    </row>
    <row r="140" spans="1:7" ht="12.75">
      <c r="A140" s="133" t="s">
        <v>49</v>
      </c>
      <c r="B140" s="143">
        <v>15.25</v>
      </c>
      <c r="C140" s="131"/>
      <c r="D140" s="141"/>
      <c r="E140" s="120"/>
      <c r="F140" s="128"/>
      <c r="G140" s="128"/>
    </row>
    <row r="141" spans="1:7" ht="12.75">
      <c r="A141" s="133" t="s">
        <v>50</v>
      </c>
      <c r="B141" s="143">
        <v>65</v>
      </c>
      <c r="C141" s="131"/>
      <c r="D141" s="141"/>
      <c r="E141" s="120"/>
      <c r="F141" s="128"/>
      <c r="G141" s="128"/>
    </row>
    <row r="142" spans="1:7" ht="17.25" customHeight="1" thickBot="1">
      <c r="A142" s="144" t="s">
        <v>51</v>
      </c>
      <c r="B142" s="145">
        <v>8</v>
      </c>
      <c r="C142" s="146"/>
      <c r="D142" s="147"/>
      <c r="E142" s="120"/>
      <c r="F142" s="128"/>
      <c r="G142" s="128"/>
    </row>
    <row r="143" spans="1:7" ht="13.5" thickBot="1">
      <c r="A143" s="114"/>
      <c r="B143" s="114"/>
      <c r="C143" s="114"/>
      <c r="D143" s="114"/>
      <c r="E143" s="114"/>
      <c r="F143" s="114"/>
      <c r="G143" s="114"/>
    </row>
    <row r="144" spans="1:7" ht="12.75">
      <c r="A144" s="124" t="s">
        <v>40</v>
      </c>
      <c r="B144" s="125">
        <v>42894</v>
      </c>
      <c r="C144" s="126"/>
      <c r="D144" s="127"/>
      <c r="E144" s="128"/>
      <c r="F144" s="128"/>
      <c r="G144" s="128"/>
    </row>
    <row r="145" spans="1:7" ht="13.5" thickBot="1">
      <c r="A145" s="129" t="s">
        <v>0</v>
      </c>
      <c r="B145" s="130" t="s">
        <v>30</v>
      </c>
      <c r="C145" s="131"/>
      <c r="D145" s="132"/>
      <c r="E145" s="128"/>
      <c r="F145" s="128"/>
      <c r="G145" s="128"/>
    </row>
    <row r="146" spans="1:256" ht="13.5" thickBot="1">
      <c r="A146" s="133" t="s">
        <v>41</v>
      </c>
      <c r="B146" s="134">
        <v>42999</v>
      </c>
      <c r="C146" s="131"/>
      <c r="D146" s="135"/>
      <c r="E146" s="120"/>
      <c r="F146" s="136" t="s">
        <v>42</v>
      </c>
      <c r="G146" s="137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38" t="s">
        <v>44</v>
      </c>
      <c r="B147" s="139">
        <v>7350</v>
      </c>
      <c r="C147" s="130" t="s">
        <v>45</v>
      </c>
      <c r="D147" s="140">
        <v>22.17</v>
      </c>
      <c r="E147" s="120"/>
      <c r="F147" s="156">
        <v>0.7</v>
      </c>
      <c r="G147" s="155">
        <v>8.42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38" t="s">
        <v>46</v>
      </c>
      <c r="B148" s="139">
        <v>8400</v>
      </c>
      <c r="C148" s="130" t="s">
        <v>45</v>
      </c>
      <c r="D148" s="140">
        <v>19.09</v>
      </c>
      <c r="E148" s="120"/>
      <c r="F148" s="157">
        <v>0.8</v>
      </c>
      <c r="G148" s="155">
        <v>5.34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38" t="s">
        <v>46</v>
      </c>
      <c r="B149" s="139">
        <v>9450</v>
      </c>
      <c r="C149" s="130" t="s">
        <v>45</v>
      </c>
      <c r="D149" s="140">
        <v>16.28</v>
      </c>
      <c r="E149" s="120"/>
      <c r="F149" s="157">
        <v>0.9</v>
      </c>
      <c r="G149" s="155">
        <v>2.53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38" t="s">
        <v>46</v>
      </c>
      <c r="B150" s="139">
        <v>10000</v>
      </c>
      <c r="C150" s="130" t="s">
        <v>45</v>
      </c>
      <c r="D150" s="140">
        <v>14.92</v>
      </c>
      <c r="E150" s="120"/>
      <c r="F150" s="157">
        <v>0.9524</v>
      </c>
      <c r="G150" s="155">
        <v>1.17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38" t="s">
        <v>46</v>
      </c>
      <c r="B151" s="139">
        <v>10500</v>
      </c>
      <c r="C151" s="130" t="s">
        <v>45</v>
      </c>
      <c r="D151" s="140">
        <v>13.75</v>
      </c>
      <c r="E151" s="120"/>
      <c r="F151" s="157">
        <v>1</v>
      </c>
      <c r="G151" s="155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38" t="s">
        <v>46</v>
      </c>
      <c r="B152" s="139">
        <v>11050</v>
      </c>
      <c r="C152" s="130" t="s">
        <v>45</v>
      </c>
      <c r="D152" s="140">
        <v>12.53</v>
      </c>
      <c r="E152" s="120"/>
      <c r="F152" s="157">
        <v>1.0524</v>
      </c>
      <c r="G152" s="155">
        <v>-1.22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38" t="s">
        <v>46</v>
      </c>
      <c r="B153" s="139">
        <v>11600</v>
      </c>
      <c r="C153" s="130" t="s">
        <v>45</v>
      </c>
      <c r="D153" s="140">
        <v>11.39</v>
      </c>
      <c r="E153" s="120"/>
      <c r="F153" s="157">
        <v>1.1048</v>
      </c>
      <c r="G153" s="155">
        <v>-2.36</v>
      </c>
      <c r="H153" s="16"/>
      <c r="IU153" s="30" t="e">
        <f>#REF!-#REF!</f>
        <v>#REF!</v>
      </c>
      <c r="IV153" s="6" t="e">
        <f>IU153=#REF!</f>
        <v>#REF!</v>
      </c>
    </row>
    <row r="154" spans="1:256" ht="13.5" thickBot="1">
      <c r="A154" s="138" t="s">
        <v>46</v>
      </c>
      <c r="B154" s="139">
        <v>12650</v>
      </c>
      <c r="C154" s="130" t="s">
        <v>45</v>
      </c>
      <c r="D154" s="140">
        <v>9.42</v>
      </c>
      <c r="E154" s="120"/>
      <c r="F154" s="157">
        <v>1.2048</v>
      </c>
      <c r="G154" s="155">
        <v>-4.33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38" t="s">
        <v>47</v>
      </c>
      <c r="B155" s="139">
        <v>13700</v>
      </c>
      <c r="C155" s="130" t="s">
        <v>45</v>
      </c>
      <c r="D155" s="140">
        <v>8</v>
      </c>
      <c r="E155" s="120"/>
      <c r="F155" s="158">
        <v>1.3048</v>
      </c>
      <c r="G155" s="155">
        <v>-5.75</v>
      </c>
      <c r="H155" s="16"/>
    </row>
    <row r="156" spans="1:7" ht="12.75">
      <c r="A156" s="133" t="s">
        <v>48</v>
      </c>
      <c r="B156" s="130">
        <v>10500</v>
      </c>
      <c r="C156" s="131"/>
      <c r="D156" s="141"/>
      <c r="E156" s="120"/>
      <c r="F156" s="128"/>
      <c r="G156" s="142">
        <v>14.45</v>
      </c>
    </row>
    <row r="157" spans="1:7" ht="12.75">
      <c r="A157" s="133" t="s">
        <v>49</v>
      </c>
      <c r="B157" s="143">
        <v>13.75</v>
      </c>
      <c r="C157" s="131"/>
      <c r="D157" s="141"/>
      <c r="E157" s="120"/>
      <c r="F157" s="128"/>
      <c r="G157" s="142"/>
    </row>
    <row r="158" spans="1:7" ht="12.75">
      <c r="A158" s="133" t="s">
        <v>50</v>
      </c>
      <c r="B158" s="143">
        <v>65</v>
      </c>
      <c r="C158" s="131"/>
      <c r="D158" s="141"/>
      <c r="E158" s="120"/>
      <c r="F158" s="128"/>
      <c r="G158" s="128"/>
    </row>
    <row r="159" spans="1:7" ht="13.5" thickBot="1">
      <c r="A159" s="144" t="s">
        <v>51</v>
      </c>
      <c r="B159" s="145">
        <v>8</v>
      </c>
      <c r="C159" s="146"/>
      <c r="D159" s="147"/>
      <c r="E159" s="120"/>
      <c r="F159" s="128"/>
      <c r="G159" s="128"/>
    </row>
    <row r="160" spans="1:7" ht="13.5" thickBot="1">
      <c r="A160" s="122"/>
      <c r="B160" s="148"/>
      <c r="C160" s="122"/>
      <c r="D160" s="123"/>
      <c r="E160" s="128"/>
      <c r="F160" s="128"/>
      <c r="G160" s="128"/>
    </row>
    <row r="161" spans="1:7" ht="12.75">
      <c r="A161" s="124" t="s">
        <v>40</v>
      </c>
      <c r="B161" s="125">
        <v>42894</v>
      </c>
      <c r="C161" s="126"/>
      <c r="D161" s="127"/>
      <c r="E161" s="128"/>
      <c r="F161" s="128"/>
      <c r="G161" s="128"/>
    </row>
    <row r="162" spans="1:7" ht="13.5" thickBot="1">
      <c r="A162" s="129" t="s">
        <v>0</v>
      </c>
      <c r="B162" s="130" t="s">
        <v>30</v>
      </c>
      <c r="C162" s="131"/>
      <c r="D162" s="132"/>
      <c r="E162" s="128"/>
      <c r="F162" s="128"/>
      <c r="G162" s="128"/>
    </row>
    <row r="163" spans="1:256" ht="13.5" thickBot="1">
      <c r="A163" s="133" t="s">
        <v>41</v>
      </c>
      <c r="B163" s="134">
        <v>43090</v>
      </c>
      <c r="C163" s="131"/>
      <c r="D163" s="135"/>
      <c r="E163" s="120"/>
      <c r="F163" s="136" t="s">
        <v>42</v>
      </c>
      <c r="G163" s="137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38" t="s">
        <v>44</v>
      </c>
      <c r="B164" s="139">
        <v>7450</v>
      </c>
      <c r="C164" s="130" t="s">
        <v>45</v>
      </c>
      <c r="D164" s="140">
        <v>23.25</v>
      </c>
      <c r="E164" s="120"/>
      <c r="F164" s="156">
        <v>0.6995</v>
      </c>
      <c r="G164" s="155">
        <v>7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38" t="s">
        <v>46</v>
      </c>
      <c r="B165" s="139">
        <v>8500</v>
      </c>
      <c r="C165" s="130" t="s">
        <v>45</v>
      </c>
      <c r="D165" s="140">
        <v>20.71</v>
      </c>
      <c r="E165" s="120"/>
      <c r="F165" s="157">
        <v>0.7981</v>
      </c>
      <c r="G165" s="155">
        <v>4.46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38" t="s">
        <v>46</v>
      </c>
      <c r="B166" s="139">
        <v>9600</v>
      </c>
      <c r="C166" s="130" t="s">
        <v>45</v>
      </c>
      <c r="D166" s="140">
        <v>18.3</v>
      </c>
      <c r="E166" s="120"/>
      <c r="F166" s="157">
        <v>0.9014</v>
      </c>
      <c r="G166" s="155">
        <v>2.05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38" t="s">
        <v>46</v>
      </c>
      <c r="B167" s="139">
        <v>10100</v>
      </c>
      <c r="C167" s="130" t="s">
        <v>45</v>
      </c>
      <c r="D167" s="140">
        <v>17.29</v>
      </c>
      <c r="E167" s="120"/>
      <c r="F167" s="157">
        <v>0.9484</v>
      </c>
      <c r="G167" s="155">
        <v>1.04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38" t="s">
        <v>46</v>
      </c>
      <c r="B168" s="139">
        <v>10650</v>
      </c>
      <c r="C168" s="130" t="s">
        <v>45</v>
      </c>
      <c r="D168" s="140">
        <v>16.25</v>
      </c>
      <c r="E168" s="120"/>
      <c r="F168" s="157">
        <v>1</v>
      </c>
      <c r="G168" s="155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38" t="s">
        <v>46</v>
      </c>
      <c r="B169" s="139">
        <v>11150</v>
      </c>
      <c r="C169" s="130" t="s">
        <v>45</v>
      </c>
      <c r="D169" s="140">
        <v>15.36</v>
      </c>
      <c r="E169" s="120"/>
      <c r="F169" s="157">
        <v>1.0469</v>
      </c>
      <c r="G169" s="155">
        <v>-0.89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38" t="s">
        <v>46</v>
      </c>
      <c r="B170" s="139">
        <v>11700</v>
      </c>
      <c r="C170" s="130" t="s">
        <v>45</v>
      </c>
      <c r="D170" s="140">
        <v>14.44</v>
      </c>
      <c r="E170" s="120"/>
      <c r="F170" s="157">
        <v>1.0986</v>
      </c>
      <c r="G170" s="155">
        <v>-1.81</v>
      </c>
      <c r="IU170" s="30" t="e">
        <f>#REF!-#REF!</f>
        <v>#REF!</v>
      </c>
      <c r="IV170" s="6" t="e">
        <f>IU170=#REF!</f>
        <v>#REF!</v>
      </c>
    </row>
    <row r="171" spans="1:256" ht="13.5" thickBot="1">
      <c r="A171" s="138" t="s">
        <v>46</v>
      </c>
      <c r="B171" s="139">
        <v>12750</v>
      </c>
      <c r="C171" s="130" t="s">
        <v>45</v>
      </c>
      <c r="D171" s="140">
        <v>12.88</v>
      </c>
      <c r="E171" s="120"/>
      <c r="F171" s="157">
        <v>1.1972</v>
      </c>
      <c r="G171" s="155">
        <v>-3.37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38" t="s">
        <v>47</v>
      </c>
      <c r="B172" s="139">
        <v>13850</v>
      </c>
      <c r="C172" s="130" t="s">
        <v>45</v>
      </c>
      <c r="D172" s="140">
        <v>11.5</v>
      </c>
      <c r="E172" s="120"/>
      <c r="F172" s="158">
        <v>1.3005</v>
      </c>
      <c r="G172" s="155">
        <v>-4.75</v>
      </c>
    </row>
    <row r="173" spans="1:7" ht="12.75">
      <c r="A173" s="133" t="s">
        <v>48</v>
      </c>
      <c r="B173" s="130">
        <v>10650</v>
      </c>
      <c r="C173" s="131"/>
      <c r="D173" s="141"/>
      <c r="E173" s="120"/>
      <c r="F173" s="128"/>
      <c r="G173" s="142">
        <v>11.75</v>
      </c>
    </row>
    <row r="174" spans="1:7" ht="12.75">
      <c r="A174" s="133" t="s">
        <v>49</v>
      </c>
      <c r="B174" s="143">
        <v>16.25</v>
      </c>
      <c r="C174" s="131"/>
      <c r="D174" s="141"/>
      <c r="E174" s="120"/>
      <c r="F174" s="128"/>
      <c r="G174" s="128"/>
    </row>
    <row r="175" spans="1:7" ht="12.75">
      <c r="A175" s="133" t="s">
        <v>50</v>
      </c>
      <c r="B175" s="143">
        <v>65</v>
      </c>
      <c r="C175" s="131"/>
      <c r="D175" s="141"/>
      <c r="E175" s="120"/>
      <c r="F175" s="128"/>
      <c r="G175" s="128"/>
    </row>
    <row r="176" spans="1:7" ht="13.5" thickBot="1">
      <c r="A176" s="144" t="s">
        <v>51</v>
      </c>
      <c r="B176" s="145">
        <v>8</v>
      </c>
      <c r="C176" s="146"/>
      <c r="D176" s="147"/>
      <c r="E176" s="120"/>
      <c r="F176" s="128"/>
      <c r="G176" s="128"/>
    </row>
    <row r="177" spans="1:7" ht="13.5" thickBot="1">
      <c r="A177" s="122"/>
      <c r="B177" s="148"/>
      <c r="C177" s="122"/>
      <c r="D177" s="123"/>
      <c r="E177" s="128"/>
      <c r="F177" s="128"/>
      <c r="G177" s="128"/>
    </row>
    <row r="178" spans="1:7" ht="12.75">
      <c r="A178" s="124" t="s">
        <v>40</v>
      </c>
      <c r="B178" s="125">
        <v>42894</v>
      </c>
      <c r="C178" s="126"/>
      <c r="D178" s="127"/>
      <c r="E178" s="128"/>
      <c r="F178" s="128"/>
      <c r="G178" s="128"/>
    </row>
    <row r="179" spans="1:7" ht="13.5" thickBot="1">
      <c r="A179" s="129" t="s">
        <v>0</v>
      </c>
      <c r="B179" s="130" t="s">
        <v>30</v>
      </c>
      <c r="C179" s="131"/>
      <c r="D179" s="132"/>
      <c r="E179" s="128"/>
      <c r="F179" s="128"/>
      <c r="G179" s="128"/>
    </row>
    <row r="180" spans="1:7" ht="13.5" thickBot="1">
      <c r="A180" s="133" t="s">
        <v>41</v>
      </c>
      <c r="B180" s="134">
        <v>43174</v>
      </c>
      <c r="C180" s="131"/>
      <c r="D180" s="135"/>
      <c r="E180" s="120"/>
      <c r="F180" s="136" t="s">
        <v>42</v>
      </c>
      <c r="G180" s="137" t="s">
        <v>43</v>
      </c>
    </row>
    <row r="181" spans="1:7" ht="13.5" thickBot="1">
      <c r="A181" s="138" t="s">
        <v>44</v>
      </c>
      <c r="B181" s="139">
        <v>7550</v>
      </c>
      <c r="C181" s="130" t="s">
        <v>45</v>
      </c>
      <c r="D181" s="140">
        <v>24.21</v>
      </c>
      <c r="E181" s="120"/>
      <c r="F181" s="156">
        <v>0.7023</v>
      </c>
      <c r="G181" s="155">
        <v>6.21</v>
      </c>
    </row>
    <row r="182" spans="1:7" ht="13.5" thickBot="1">
      <c r="A182" s="138" t="s">
        <v>46</v>
      </c>
      <c r="B182" s="139">
        <v>8600</v>
      </c>
      <c r="C182" s="130" t="s">
        <v>45</v>
      </c>
      <c r="D182" s="140">
        <v>21.94</v>
      </c>
      <c r="E182" s="120"/>
      <c r="F182" s="157">
        <v>0.8</v>
      </c>
      <c r="G182" s="155">
        <v>3.94</v>
      </c>
    </row>
    <row r="183" spans="1:7" ht="13.5" thickBot="1">
      <c r="A183" s="138" t="s">
        <v>46</v>
      </c>
      <c r="B183" s="139">
        <v>9700</v>
      </c>
      <c r="C183" s="130" t="s">
        <v>45</v>
      </c>
      <c r="D183" s="140">
        <v>19.81</v>
      </c>
      <c r="E183" s="120"/>
      <c r="F183" s="157">
        <v>0.9023</v>
      </c>
      <c r="G183" s="155">
        <v>1.81</v>
      </c>
    </row>
    <row r="184" spans="1:7" ht="13.5" thickBot="1">
      <c r="A184" s="138" t="s">
        <v>46</v>
      </c>
      <c r="B184" s="139">
        <v>10250</v>
      </c>
      <c r="C184" s="130" t="s">
        <v>45</v>
      </c>
      <c r="D184" s="140">
        <v>18.83</v>
      </c>
      <c r="E184" s="120"/>
      <c r="F184" s="157">
        <v>0.9535</v>
      </c>
      <c r="G184" s="155">
        <v>0.83</v>
      </c>
    </row>
    <row r="185" spans="1:7" ht="13.5" thickBot="1">
      <c r="A185" s="138" t="s">
        <v>46</v>
      </c>
      <c r="B185" s="139">
        <v>10750</v>
      </c>
      <c r="C185" s="130" t="s">
        <v>45</v>
      </c>
      <c r="D185" s="140">
        <v>18</v>
      </c>
      <c r="E185" s="120"/>
      <c r="F185" s="157">
        <v>1</v>
      </c>
      <c r="G185" s="155">
        <v>0</v>
      </c>
    </row>
    <row r="186" spans="1:7" ht="13.5" thickBot="1">
      <c r="A186" s="138" t="s">
        <v>46</v>
      </c>
      <c r="B186" s="139">
        <v>11300</v>
      </c>
      <c r="C186" s="130" t="s">
        <v>45</v>
      </c>
      <c r="D186" s="140">
        <v>17.14</v>
      </c>
      <c r="E186" s="120"/>
      <c r="F186" s="157">
        <v>1.0512</v>
      </c>
      <c r="G186" s="155">
        <v>-0.86</v>
      </c>
    </row>
    <row r="187" spans="1:7" ht="13.5" thickBot="1">
      <c r="A187" s="138" t="s">
        <v>46</v>
      </c>
      <c r="B187" s="139">
        <v>11850</v>
      </c>
      <c r="C187" s="130" t="s">
        <v>45</v>
      </c>
      <c r="D187" s="140">
        <v>16.35</v>
      </c>
      <c r="E187" s="120"/>
      <c r="F187" s="157">
        <v>1.1023</v>
      </c>
      <c r="G187" s="155">
        <v>-1.65</v>
      </c>
    </row>
    <row r="188" spans="1:7" ht="13.5" thickBot="1">
      <c r="A188" s="138" t="s">
        <v>46</v>
      </c>
      <c r="B188" s="139">
        <v>12900</v>
      </c>
      <c r="C188" s="130" t="s">
        <v>45</v>
      </c>
      <c r="D188" s="140">
        <v>15</v>
      </c>
      <c r="E188" s="120"/>
      <c r="F188" s="157">
        <v>1.2</v>
      </c>
      <c r="G188" s="155">
        <v>-3</v>
      </c>
    </row>
    <row r="189" spans="1:8" ht="13.5" thickBot="1">
      <c r="A189" s="138" t="s">
        <v>47</v>
      </c>
      <c r="B189" s="139">
        <v>14000</v>
      </c>
      <c r="C189" s="130" t="s">
        <v>45</v>
      </c>
      <c r="D189" s="140">
        <v>13.83</v>
      </c>
      <c r="E189" s="120"/>
      <c r="F189" s="158">
        <v>1.3023</v>
      </c>
      <c r="G189" s="155">
        <v>-4.17</v>
      </c>
      <c r="H189" s="16"/>
    </row>
    <row r="190" spans="1:7" ht="12.75">
      <c r="A190" s="133" t="s">
        <v>48</v>
      </c>
      <c r="B190" s="130">
        <v>10750</v>
      </c>
      <c r="C190" s="131"/>
      <c r="D190" s="141"/>
      <c r="E190" s="120"/>
      <c r="F190" s="128"/>
      <c r="G190" s="142">
        <v>10.38</v>
      </c>
    </row>
    <row r="191" spans="1:7" ht="12.75">
      <c r="A191" s="133" t="s">
        <v>49</v>
      </c>
      <c r="B191" s="143">
        <v>18</v>
      </c>
      <c r="C191" s="131"/>
      <c r="D191" s="141"/>
      <c r="E191" s="120"/>
      <c r="F191" s="128"/>
      <c r="G191" s="128"/>
    </row>
    <row r="192" spans="1:7" ht="12.75">
      <c r="A192" s="133" t="s">
        <v>50</v>
      </c>
      <c r="B192" s="143">
        <v>65</v>
      </c>
      <c r="C192" s="131"/>
      <c r="D192" s="141"/>
      <c r="E192" s="120"/>
      <c r="F192" s="128"/>
      <c r="G192" s="128"/>
    </row>
    <row r="193" spans="1:7" ht="13.5" thickBot="1">
      <c r="A193" s="144" t="s">
        <v>51</v>
      </c>
      <c r="B193" s="145">
        <v>8</v>
      </c>
      <c r="C193" s="146"/>
      <c r="D193" s="147"/>
      <c r="E193" s="120"/>
      <c r="F193" s="128"/>
      <c r="G193" s="128"/>
    </row>
    <row r="194" spans="1:7" ht="13.5" thickBot="1">
      <c r="A194" s="120"/>
      <c r="B194" s="120"/>
      <c r="C194" s="120"/>
      <c r="D194" s="120"/>
      <c r="E194" s="120"/>
      <c r="F194" s="120"/>
      <c r="G194" s="120"/>
    </row>
    <row r="195" spans="1:7" ht="12.75">
      <c r="A195" s="124" t="s">
        <v>40</v>
      </c>
      <c r="B195" s="125">
        <v>42894</v>
      </c>
      <c r="C195" s="126"/>
      <c r="D195" s="127"/>
      <c r="E195" s="128"/>
      <c r="F195" s="128"/>
      <c r="G195" s="128"/>
    </row>
    <row r="196" spans="1:7" ht="13.5" thickBot="1">
      <c r="A196" s="129" t="s">
        <v>0</v>
      </c>
      <c r="B196" s="130" t="s">
        <v>30</v>
      </c>
      <c r="C196" s="131"/>
      <c r="D196" s="132"/>
      <c r="E196" s="128"/>
      <c r="F196" s="128"/>
      <c r="G196" s="128"/>
    </row>
    <row r="197" spans="1:7" ht="13.5" thickBot="1">
      <c r="A197" s="133" t="s">
        <v>41</v>
      </c>
      <c r="B197" s="134">
        <v>43272</v>
      </c>
      <c r="C197" s="131"/>
      <c r="D197" s="135"/>
      <c r="E197" s="120"/>
      <c r="F197" s="136" t="s">
        <v>42</v>
      </c>
      <c r="G197" s="137" t="s">
        <v>43</v>
      </c>
    </row>
    <row r="198" spans="1:7" ht="13.5" thickBot="1">
      <c r="A198" s="138" t="s">
        <v>44</v>
      </c>
      <c r="B198" s="139">
        <v>7600</v>
      </c>
      <c r="C198" s="130" t="s">
        <v>45</v>
      </c>
      <c r="D198" s="140">
        <v>26.95</v>
      </c>
      <c r="E198" s="120"/>
      <c r="F198" s="156">
        <v>0.7005</v>
      </c>
      <c r="G198" s="155">
        <v>5.7</v>
      </c>
    </row>
    <row r="199" spans="1:7" ht="13.5" thickBot="1">
      <c r="A199" s="138" t="s">
        <v>46</v>
      </c>
      <c r="B199" s="139">
        <v>8700</v>
      </c>
      <c r="C199" s="130" t="s">
        <v>45</v>
      </c>
      <c r="D199" s="140">
        <v>24.79</v>
      </c>
      <c r="E199" s="120"/>
      <c r="F199" s="157">
        <v>0.8018</v>
      </c>
      <c r="G199" s="155">
        <v>3.54</v>
      </c>
    </row>
    <row r="200" spans="1:7" ht="13.5" thickBot="1">
      <c r="A200" s="138" t="s">
        <v>46</v>
      </c>
      <c r="B200" s="139">
        <v>9800</v>
      </c>
      <c r="C200" s="130" t="s">
        <v>45</v>
      </c>
      <c r="D200" s="140">
        <v>22.87</v>
      </c>
      <c r="E200" s="120"/>
      <c r="F200" s="157">
        <v>0.9032</v>
      </c>
      <c r="G200" s="155">
        <v>1.62</v>
      </c>
    </row>
    <row r="201" spans="1:7" ht="13.5" thickBot="1">
      <c r="A201" s="138" t="s">
        <v>46</v>
      </c>
      <c r="B201" s="139">
        <v>10350</v>
      </c>
      <c r="C201" s="130" t="s">
        <v>45</v>
      </c>
      <c r="D201" s="140">
        <v>22</v>
      </c>
      <c r="E201" s="120"/>
      <c r="F201" s="157">
        <v>0.9539</v>
      </c>
      <c r="G201" s="155">
        <v>0.75</v>
      </c>
    </row>
    <row r="202" spans="1:7" ht="13.5" thickBot="1">
      <c r="A202" s="138" t="s">
        <v>46</v>
      </c>
      <c r="B202" s="139">
        <v>10850</v>
      </c>
      <c r="C202" s="130" t="s">
        <v>45</v>
      </c>
      <c r="D202" s="140">
        <v>21.25</v>
      </c>
      <c r="E202" s="120"/>
      <c r="F202" s="157">
        <v>1</v>
      </c>
      <c r="G202" s="155">
        <v>0</v>
      </c>
    </row>
    <row r="203" spans="1:7" ht="13.5" thickBot="1">
      <c r="A203" s="138" t="s">
        <v>46</v>
      </c>
      <c r="B203" s="139">
        <v>11400</v>
      </c>
      <c r="C203" s="130" t="s">
        <v>45</v>
      </c>
      <c r="D203" s="140">
        <v>20.49</v>
      </c>
      <c r="E203" s="120"/>
      <c r="F203" s="157">
        <v>1.0507</v>
      </c>
      <c r="G203" s="155">
        <v>-0.76</v>
      </c>
    </row>
    <row r="204" spans="1:7" ht="13.5" thickBot="1">
      <c r="A204" s="138" t="s">
        <v>46</v>
      </c>
      <c r="B204" s="139">
        <v>11950</v>
      </c>
      <c r="C204" s="130" t="s">
        <v>45</v>
      </c>
      <c r="D204" s="140">
        <v>19.78</v>
      </c>
      <c r="E204" s="120"/>
      <c r="F204" s="157">
        <v>1.1014</v>
      </c>
      <c r="G204" s="155">
        <v>-1.47</v>
      </c>
    </row>
    <row r="205" spans="1:7" ht="13.5" thickBot="1">
      <c r="A205" s="138" t="s">
        <v>46</v>
      </c>
      <c r="B205" s="139">
        <v>13050</v>
      </c>
      <c r="C205" s="130" t="s">
        <v>45</v>
      </c>
      <c r="D205" s="140">
        <v>18.54</v>
      </c>
      <c r="E205" s="120"/>
      <c r="F205" s="157">
        <v>1.2028</v>
      </c>
      <c r="G205" s="155">
        <v>-2.71</v>
      </c>
    </row>
    <row r="206" spans="1:8" ht="13.5" thickBot="1">
      <c r="A206" s="138" t="s">
        <v>47</v>
      </c>
      <c r="B206" s="139">
        <v>14150</v>
      </c>
      <c r="C206" s="130" t="s">
        <v>45</v>
      </c>
      <c r="D206" s="140">
        <v>17.53</v>
      </c>
      <c r="E206" s="120"/>
      <c r="F206" s="158">
        <v>1.3041</v>
      </c>
      <c r="G206" s="155">
        <v>-3.72</v>
      </c>
      <c r="H206" s="16"/>
    </row>
    <row r="207" spans="1:7" ht="12.75">
      <c r="A207" s="133" t="s">
        <v>48</v>
      </c>
      <c r="B207" s="130">
        <v>10850</v>
      </c>
      <c r="C207" s="131"/>
      <c r="D207" s="141"/>
      <c r="E207" s="120"/>
      <c r="F207" s="128"/>
      <c r="G207" s="142">
        <v>9.42</v>
      </c>
    </row>
    <row r="208" spans="1:7" ht="12.75">
      <c r="A208" s="133" t="s">
        <v>49</v>
      </c>
      <c r="B208" s="143">
        <v>21.25</v>
      </c>
      <c r="C208" s="131"/>
      <c r="D208" s="141"/>
      <c r="E208" s="120"/>
      <c r="F208" s="128"/>
      <c r="G208" s="128"/>
    </row>
    <row r="209" spans="1:7" ht="12.75">
      <c r="A209" s="133" t="s">
        <v>50</v>
      </c>
      <c r="B209" s="143">
        <v>65</v>
      </c>
      <c r="C209" s="131"/>
      <c r="D209" s="141"/>
      <c r="E209" s="120"/>
      <c r="F209" s="128"/>
      <c r="G209" s="128"/>
    </row>
    <row r="210" spans="1:7" ht="13.5" thickBot="1">
      <c r="A210" s="144" t="s">
        <v>51</v>
      </c>
      <c r="B210" s="145">
        <v>8</v>
      </c>
      <c r="C210" s="146"/>
      <c r="D210" s="147"/>
      <c r="E210" s="120"/>
      <c r="F210" s="128"/>
      <c r="G210" s="128"/>
    </row>
    <row r="211" spans="1:7" ht="13.5" thickBot="1">
      <c r="A211" s="120"/>
      <c r="B211" s="120"/>
      <c r="C211" s="120"/>
      <c r="D211" s="120"/>
      <c r="E211" s="120"/>
      <c r="F211" s="120"/>
      <c r="G211" s="120"/>
    </row>
    <row r="212" spans="1:7" ht="12.75">
      <c r="A212" s="124" t="s">
        <v>40</v>
      </c>
      <c r="B212" s="125">
        <v>42894</v>
      </c>
      <c r="C212" s="126"/>
      <c r="D212" s="127"/>
      <c r="E212" s="128"/>
      <c r="F212" s="128"/>
      <c r="G212" s="128"/>
    </row>
    <row r="213" spans="1:7" ht="13.5" thickBot="1">
      <c r="A213" s="129" t="s">
        <v>0</v>
      </c>
      <c r="B213" s="130" t="s">
        <v>38</v>
      </c>
      <c r="C213" s="131"/>
      <c r="D213" s="132"/>
      <c r="E213" s="128"/>
      <c r="F213" s="128"/>
      <c r="G213" s="128"/>
    </row>
    <row r="214" spans="1:7" ht="13.5" thickBot="1">
      <c r="A214" s="133" t="s">
        <v>41</v>
      </c>
      <c r="B214" s="134">
        <v>42901</v>
      </c>
      <c r="C214" s="131"/>
      <c r="D214" s="135"/>
      <c r="E214" s="120"/>
      <c r="F214" s="136" t="s">
        <v>42</v>
      </c>
      <c r="G214" s="137" t="s">
        <v>43</v>
      </c>
    </row>
    <row r="215" spans="1:7" ht="13.5" thickBot="1">
      <c r="A215" s="138" t="s">
        <v>44</v>
      </c>
      <c r="B215" s="139">
        <v>32150</v>
      </c>
      <c r="C215" s="130" t="s">
        <v>45</v>
      </c>
      <c r="D215" s="140">
        <v>32.8</v>
      </c>
      <c r="E215" s="120"/>
      <c r="F215" s="156">
        <v>0.7004</v>
      </c>
      <c r="G215" s="155">
        <v>17.8</v>
      </c>
    </row>
    <row r="216" spans="1:7" ht="13.5" thickBot="1">
      <c r="A216" s="138" t="s">
        <v>46</v>
      </c>
      <c r="B216" s="139">
        <v>36750</v>
      </c>
      <c r="C216" s="130" t="s">
        <v>45</v>
      </c>
      <c r="D216" s="140">
        <v>26.44</v>
      </c>
      <c r="E216" s="120"/>
      <c r="F216" s="157">
        <v>0.8007</v>
      </c>
      <c r="G216" s="155">
        <v>11.44</v>
      </c>
    </row>
    <row r="217" spans="1:7" ht="13.5" thickBot="1">
      <c r="A217" s="138" t="s">
        <v>46</v>
      </c>
      <c r="B217" s="139">
        <v>41300</v>
      </c>
      <c r="C217" s="130" t="s">
        <v>45</v>
      </c>
      <c r="D217" s="140">
        <v>20.55</v>
      </c>
      <c r="E217" s="120"/>
      <c r="F217" s="157">
        <v>0.8998</v>
      </c>
      <c r="G217" s="155">
        <v>5.55</v>
      </c>
    </row>
    <row r="218" spans="1:7" ht="13.5" thickBot="1">
      <c r="A218" s="138" t="s">
        <v>46</v>
      </c>
      <c r="B218" s="139">
        <v>43600</v>
      </c>
      <c r="C218" s="130" t="s">
        <v>45</v>
      </c>
      <c r="D218" s="140">
        <v>17.73</v>
      </c>
      <c r="E218" s="120"/>
      <c r="F218" s="157">
        <v>0.9499</v>
      </c>
      <c r="G218" s="155">
        <v>2.73</v>
      </c>
    </row>
    <row r="219" spans="1:7" ht="13.5" thickBot="1">
      <c r="A219" s="138" t="s">
        <v>46</v>
      </c>
      <c r="B219" s="139">
        <v>45900</v>
      </c>
      <c r="C219" s="130" t="s">
        <v>45</v>
      </c>
      <c r="D219" s="140">
        <v>15</v>
      </c>
      <c r="E219" s="120"/>
      <c r="F219" s="157">
        <v>1</v>
      </c>
      <c r="G219" s="155">
        <v>0</v>
      </c>
    </row>
    <row r="220" spans="1:7" ht="13.5" thickBot="1">
      <c r="A220" s="138" t="s">
        <v>46</v>
      </c>
      <c r="B220" s="139">
        <v>48200</v>
      </c>
      <c r="C220" s="130" t="s">
        <v>45</v>
      </c>
      <c r="D220" s="140">
        <v>12.38</v>
      </c>
      <c r="E220" s="120"/>
      <c r="F220" s="157">
        <v>1.0501</v>
      </c>
      <c r="G220" s="155">
        <v>-2.62</v>
      </c>
    </row>
    <row r="221" spans="1:7" ht="13.5" thickBot="1">
      <c r="A221" s="138" t="s">
        <v>46</v>
      </c>
      <c r="B221" s="139">
        <v>50500</v>
      </c>
      <c r="C221" s="130" t="s">
        <v>45</v>
      </c>
      <c r="D221" s="140">
        <v>9.85</v>
      </c>
      <c r="E221" s="120"/>
      <c r="F221" s="157">
        <v>1.1002</v>
      </c>
      <c r="G221" s="155">
        <v>-5.15</v>
      </c>
    </row>
    <row r="222" spans="1:8" ht="13.5" thickBot="1">
      <c r="A222" s="138" t="s">
        <v>46</v>
      </c>
      <c r="B222" s="139">
        <v>55100</v>
      </c>
      <c r="C222" s="130" t="s">
        <v>45</v>
      </c>
      <c r="D222" s="140">
        <v>8.5</v>
      </c>
      <c r="E222" s="120"/>
      <c r="F222" s="157">
        <v>1.2004</v>
      </c>
      <c r="G222" s="155">
        <v>-6.5</v>
      </c>
      <c r="H222" s="16"/>
    </row>
    <row r="223" spans="1:7" ht="13.5" thickBot="1">
      <c r="A223" s="138" t="s">
        <v>47</v>
      </c>
      <c r="B223" s="139">
        <v>59700</v>
      </c>
      <c r="C223" s="130" t="s">
        <v>45</v>
      </c>
      <c r="D223" s="140">
        <v>8</v>
      </c>
      <c r="E223" s="120"/>
      <c r="F223" s="158">
        <v>1.3007</v>
      </c>
      <c r="G223" s="155">
        <v>-7</v>
      </c>
    </row>
    <row r="224" spans="1:7" ht="12.75">
      <c r="A224" s="133" t="s">
        <v>48</v>
      </c>
      <c r="B224" s="130">
        <v>45900</v>
      </c>
      <c r="C224" s="131"/>
      <c r="D224" s="141"/>
      <c r="E224" s="120"/>
      <c r="F224" s="128"/>
      <c r="G224" s="142">
        <v>32.02</v>
      </c>
    </row>
    <row r="225" spans="1:7" ht="12.75">
      <c r="A225" s="133" t="s">
        <v>49</v>
      </c>
      <c r="B225" s="143">
        <v>15</v>
      </c>
      <c r="C225" s="131"/>
      <c r="D225" s="141"/>
      <c r="E225" s="120"/>
      <c r="F225" s="128"/>
      <c r="G225" s="128"/>
    </row>
    <row r="226" spans="1:7" ht="12.75">
      <c r="A226" s="133" t="s">
        <v>50</v>
      </c>
      <c r="B226" s="143">
        <v>65</v>
      </c>
      <c r="C226" s="131"/>
      <c r="D226" s="141"/>
      <c r="E226" s="120"/>
      <c r="F226" s="128"/>
      <c r="G226" s="128"/>
    </row>
    <row r="227" spans="1:7" ht="13.5" thickBot="1">
      <c r="A227" s="144" t="s">
        <v>51</v>
      </c>
      <c r="B227" s="145">
        <v>8</v>
      </c>
      <c r="C227" s="146"/>
      <c r="D227" s="147"/>
      <c r="E227" s="120"/>
      <c r="F227" s="128"/>
      <c r="G227" s="128"/>
    </row>
    <row r="228" spans="1:7" ht="13.5" thickBot="1">
      <c r="A228" s="116"/>
      <c r="B228" s="119"/>
      <c r="C228" s="116"/>
      <c r="D228" s="117"/>
      <c r="E228" s="118"/>
      <c r="F228" s="118"/>
      <c r="G228" s="118"/>
    </row>
    <row r="229" spans="1:7" ht="12.75">
      <c r="A229" s="124" t="s">
        <v>40</v>
      </c>
      <c r="B229" s="125">
        <v>42894</v>
      </c>
      <c r="C229" s="126"/>
      <c r="D229" s="127"/>
      <c r="E229" s="128"/>
      <c r="F229" s="128"/>
      <c r="G229" s="128"/>
    </row>
    <row r="230" spans="1:7" ht="13.5" thickBot="1">
      <c r="A230" s="129" t="s">
        <v>0</v>
      </c>
      <c r="B230" s="130" t="s">
        <v>38</v>
      </c>
      <c r="C230" s="131"/>
      <c r="D230" s="132"/>
      <c r="E230" s="128"/>
      <c r="F230" s="128"/>
      <c r="G230" s="128"/>
    </row>
    <row r="231" spans="1:7" ht="13.5" thickBot="1">
      <c r="A231" s="133" t="s">
        <v>41</v>
      </c>
      <c r="B231" s="134">
        <v>42999</v>
      </c>
      <c r="C231" s="131"/>
      <c r="D231" s="135"/>
      <c r="E231" s="120"/>
      <c r="F231" s="136" t="s">
        <v>42</v>
      </c>
      <c r="G231" s="137" t="s">
        <v>43</v>
      </c>
    </row>
    <row r="232" spans="1:7" ht="12.75">
      <c r="A232" s="138" t="s">
        <v>44</v>
      </c>
      <c r="B232" s="139">
        <v>32400</v>
      </c>
      <c r="C232" s="130" t="s">
        <v>45</v>
      </c>
      <c r="D232" s="140">
        <v>22.16</v>
      </c>
      <c r="E232" s="120"/>
      <c r="F232" s="151">
        <v>0.6998</v>
      </c>
      <c r="G232" s="149">
        <v>8.66</v>
      </c>
    </row>
    <row r="233" spans="1:7" ht="12.75">
      <c r="A233" s="138" t="s">
        <v>46</v>
      </c>
      <c r="B233" s="139">
        <v>37050</v>
      </c>
      <c r="C233" s="130" t="s">
        <v>45</v>
      </c>
      <c r="D233" s="140">
        <v>18.99</v>
      </c>
      <c r="E233" s="120"/>
      <c r="F233" s="152">
        <v>0.8002</v>
      </c>
      <c r="G233" s="140">
        <v>5.49</v>
      </c>
    </row>
    <row r="234" spans="1:7" ht="12.75">
      <c r="A234" s="138" t="s">
        <v>46</v>
      </c>
      <c r="B234" s="139">
        <v>41700</v>
      </c>
      <c r="C234" s="130" t="s">
        <v>45</v>
      </c>
      <c r="D234" s="140">
        <v>16.09</v>
      </c>
      <c r="E234" s="120"/>
      <c r="F234" s="152">
        <v>0.9006</v>
      </c>
      <c r="G234" s="140">
        <v>2.59</v>
      </c>
    </row>
    <row r="235" spans="1:7" ht="12.75">
      <c r="A235" s="138" t="s">
        <v>46</v>
      </c>
      <c r="B235" s="139">
        <v>44000</v>
      </c>
      <c r="C235" s="130" t="s">
        <v>45</v>
      </c>
      <c r="D235" s="140">
        <v>14.76</v>
      </c>
      <c r="E235" s="120"/>
      <c r="F235" s="152">
        <v>0.9503</v>
      </c>
      <c r="G235" s="140">
        <v>1.26</v>
      </c>
    </row>
    <row r="236" spans="1:7" ht="12.75">
      <c r="A236" s="138" t="s">
        <v>46</v>
      </c>
      <c r="B236" s="139">
        <v>46300</v>
      </c>
      <c r="C236" s="130" t="s">
        <v>45</v>
      </c>
      <c r="D236" s="140">
        <v>13.5</v>
      </c>
      <c r="E236" s="120"/>
      <c r="F236" s="152">
        <v>1</v>
      </c>
      <c r="G236" s="140">
        <v>0</v>
      </c>
    </row>
    <row r="237" spans="1:7" ht="12.75">
      <c r="A237" s="138" t="s">
        <v>46</v>
      </c>
      <c r="B237" s="139">
        <v>48650</v>
      </c>
      <c r="C237" s="130" t="s">
        <v>45</v>
      </c>
      <c r="D237" s="140">
        <v>12.28</v>
      </c>
      <c r="E237" s="120"/>
      <c r="F237" s="152">
        <v>1.0508</v>
      </c>
      <c r="G237" s="140">
        <v>-1.22</v>
      </c>
    </row>
    <row r="238" spans="1:7" ht="12.75">
      <c r="A238" s="138" t="s">
        <v>46</v>
      </c>
      <c r="B238" s="139">
        <v>50950</v>
      </c>
      <c r="C238" s="130" t="s">
        <v>45</v>
      </c>
      <c r="D238" s="140">
        <v>11.15</v>
      </c>
      <c r="E238" s="120"/>
      <c r="F238" s="152">
        <v>1.1004</v>
      </c>
      <c r="G238" s="140">
        <v>-2.35</v>
      </c>
    </row>
    <row r="239" spans="1:7" ht="12.75">
      <c r="A239" s="138" t="s">
        <v>46</v>
      </c>
      <c r="B239" s="139">
        <v>55600</v>
      </c>
      <c r="C239" s="130" t="s">
        <v>45</v>
      </c>
      <c r="D239" s="140">
        <v>9.08</v>
      </c>
      <c r="E239" s="120"/>
      <c r="F239" s="152">
        <v>1.2009</v>
      </c>
      <c r="G239" s="140">
        <v>-4.42</v>
      </c>
    </row>
    <row r="240" spans="1:7" ht="13.5" thickBot="1">
      <c r="A240" s="138" t="s">
        <v>47</v>
      </c>
      <c r="B240" s="139">
        <v>60200</v>
      </c>
      <c r="C240" s="130" t="s">
        <v>45</v>
      </c>
      <c r="D240" s="140">
        <v>8</v>
      </c>
      <c r="E240" s="120"/>
      <c r="F240" s="153">
        <v>1.3002</v>
      </c>
      <c r="G240" s="150">
        <v>-6.2</v>
      </c>
    </row>
    <row r="241" spans="1:7" ht="12.75">
      <c r="A241" s="133" t="s">
        <v>48</v>
      </c>
      <c r="B241" s="130">
        <v>46300</v>
      </c>
      <c r="C241" s="131"/>
      <c r="D241" s="141"/>
      <c r="E241" s="120"/>
      <c r="F241" s="128"/>
      <c r="G241" s="142">
        <v>14.86</v>
      </c>
    </row>
    <row r="242" spans="1:7" ht="12.75">
      <c r="A242" s="133" t="s">
        <v>49</v>
      </c>
      <c r="B242" s="143">
        <v>13.5</v>
      </c>
      <c r="C242" s="131"/>
      <c r="D242" s="141"/>
      <c r="E242" s="120"/>
      <c r="F242" s="128"/>
      <c r="G242" s="120"/>
    </row>
    <row r="243" spans="1:7" ht="12.75">
      <c r="A243" s="133" t="s">
        <v>50</v>
      </c>
      <c r="B243" s="143">
        <v>65</v>
      </c>
      <c r="C243" s="131"/>
      <c r="D243" s="141"/>
      <c r="E243" s="120"/>
      <c r="F243" s="128"/>
      <c r="G243" s="120"/>
    </row>
    <row r="244" spans="1:7" ht="13.5" thickBot="1">
      <c r="A244" s="144" t="s">
        <v>51</v>
      </c>
      <c r="B244" s="145">
        <v>8</v>
      </c>
      <c r="C244" s="146"/>
      <c r="D244" s="147"/>
      <c r="E244" s="120"/>
      <c r="F244" s="128"/>
      <c r="G244" s="128"/>
    </row>
    <row r="245" spans="1:7" ht="13.5" thickBot="1">
      <c r="A245" s="122"/>
      <c r="B245" s="148"/>
      <c r="C245" s="122"/>
      <c r="D245" s="123"/>
      <c r="E245" s="128"/>
      <c r="F245" s="128"/>
      <c r="G245" s="128"/>
    </row>
    <row r="246" spans="1:7" ht="12.75">
      <c r="A246" s="124" t="s">
        <v>40</v>
      </c>
      <c r="B246" s="125">
        <v>42894</v>
      </c>
      <c r="C246" s="126"/>
      <c r="D246" s="127"/>
      <c r="E246" s="128"/>
      <c r="F246" s="128"/>
      <c r="G246" s="128"/>
    </row>
    <row r="247" spans="1:7" ht="13.5" thickBot="1">
      <c r="A247" s="129" t="s">
        <v>0</v>
      </c>
      <c r="B247" s="130" t="s">
        <v>37</v>
      </c>
      <c r="C247" s="131"/>
      <c r="D247" s="132"/>
      <c r="E247" s="128"/>
      <c r="F247" s="128"/>
      <c r="G247" s="128"/>
    </row>
    <row r="248" spans="1:7" ht="13.5" thickBot="1">
      <c r="A248" s="133" t="s">
        <v>41</v>
      </c>
      <c r="B248" s="134">
        <v>42901</v>
      </c>
      <c r="C248" s="131"/>
      <c r="D248" s="135"/>
      <c r="E248" s="120"/>
      <c r="F248" s="136" t="s">
        <v>42</v>
      </c>
      <c r="G248" s="137" t="s">
        <v>43</v>
      </c>
    </row>
    <row r="249" spans="1:7" ht="12.75">
      <c r="A249" s="138" t="s">
        <v>44</v>
      </c>
      <c r="B249" s="139">
        <v>51750</v>
      </c>
      <c r="C249" s="130" t="s">
        <v>45</v>
      </c>
      <c r="D249" s="140">
        <v>30.2</v>
      </c>
      <c r="E249" s="120"/>
      <c r="F249" s="151">
        <v>0.7003</v>
      </c>
      <c r="G249" s="149">
        <v>12.7</v>
      </c>
    </row>
    <row r="250" spans="1:7" ht="12.75">
      <c r="A250" s="138" t="s">
        <v>46</v>
      </c>
      <c r="B250" s="139">
        <v>59150</v>
      </c>
      <c r="C250" s="130" t="s">
        <v>45</v>
      </c>
      <c r="D250" s="140">
        <v>25.53</v>
      </c>
      <c r="E250" s="120"/>
      <c r="F250" s="152">
        <v>0.8004</v>
      </c>
      <c r="G250" s="140">
        <v>8.03</v>
      </c>
    </row>
    <row r="251" spans="1:7" ht="12.75">
      <c r="A251" s="138" t="s">
        <v>46</v>
      </c>
      <c r="B251" s="139">
        <v>66550</v>
      </c>
      <c r="C251" s="130" t="s">
        <v>45</v>
      </c>
      <c r="D251" s="140">
        <v>21.26</v>
      </c>
      <c r="E251" s="120"/>
      <c r="F251" s="152">
        <v>0.9005</v>
      </c>
      <c r="G251" s="140">
        <v>3.76</v>
      </c>
    </row>
    <row r="252" spans="1:7" ht="12.75">
      <c r="A252" s="138" t="s">
        <v>46</v>
      </c>
      <c r="B252" s="139">
        <v>70200</v>
      </c>
      <c r="C252" s="130" t="s">
        <v>45</v>
      </c>
      <c r="D252" s="140">
        <v>19.31</v>
      </c>
      <c r="E252" s="120"/>
      <c r="F252" s="152">
        <v>0.9499</v>
      </c>
      <c r="G252" s="140">
        <v>1.81</v>
      </c>
    </row>
    <row r="253" spans="1:7" ht="12.75">
      <c r="A253" s="138" t="s">
        <v>46</v>
      </c>
      <c r="B253" s="139">
        <v>73900</v>
      </c>
      <c r="C253" s="130" t="s">
        <v>45</v>
      </c>
      <c r="D253" s="140">
        <v>17.5</v>
      </c>
      <c r="E253" s="120"/>
      <c r="F253" s="152">
        <v>1</v>
      </c>
      <c r="G253" s="140">
        <v>0</v>
      </c>
    </row>
    <row r="254" spans="1:7" ht="12.75">
      <c r="A254" s="138" t="s">
        <v>46</v>
      </c>
      <c r="B254" s="139">
        <v>77600</v>
      </c>
      <c r="C254" s="130" t="s">
        <v>45</v>
      </c>
      <c r="D254" s="140">
        <v>15.89</v>
      </c>
      <c r="E254" s="120"/>
      <c r="F254" s="152">
        <v>1.0501</v>
      </c>
      <c r="G254" s="140">
        <v>-1.61</v>
      </c>
    </row>
    <row r="255" spans="1:7" ht="12.75">
      <c r="A255" s="138" t="s">
        <v>46</v>
      </c>
      <c r="B255" s="139">
        <v>81300</v>
      </c>
      <c r="C255" s="130" t="s">
        <v>45</v>
      </c>
      <c r="D255" s="140">
        <v>14.66</v>
      </c>
      <c r="E255" s="120"/>
      <c r="F255" s="152">
        <v>1.1001</v>
      </c>
      <c r="G255" s="140">
        <v>-2.84</v>
      </c>
    </row>
    <row r="256" spans="1:7" ht="12.75">
      <c r="A256" s="138" t="s">
        <v>46</v>
      </c>
      <c r="B256" s="139">
        <v>88700</v>
      </c>
      <c r="C256" s="130" t="s">
        <v>45</v>
      </c>
      <c r="D256" s="140">
        <v>13.39</v>
      </c>
      <c r="E256" s="120"/>
      <c r="F256" s="152">
        <v>1.2003</v>
      </c>
      <c r="G256" s="140">
        <v>-4.11</v>
      </c>
    </row>
    <row r="257" spans="1:7" ht="13.5" thickBot="1">
      <c r="A257" s="138" t="s">
        <v>47</v>
      </c>
      <c r="B257" s="139">
        <v>96100</v>
      </c>
      <c r="C257" s="130" t="s">
        <v>45</v>
      </c>
      <c r="D257" s="140">
        <v>12.8</v>
      </c>
      <c r="E257" s="120"/>
      <c r="F257" s="153">
        <v>1.3004</v>
      </c>
      <c r="G257" s="150">
        <v>-4.7</v>
      </c>
    </row>
    <row r="258" spans="1:7" ht="12.75">
      <c r="A258" s="133" t="s">
        <v>48</v>
      </c>
      <c r="B258" s="130">
        <v>73900</v>
      </c>
      <c r="C258" s="131"/>
      <c r="D258" s="141"/>
      <c r="E258" s="120"/>
      <c r="F258" s="128"/>
      <c r="G258" s="142">
        <v>17.4</v>
      </c>
    </row>
    <row r="259" spans="1:7" ht="12.75">
      <c r="A259" s="133" t="s">
        <v>49</v>
      </c>
      <c r="B259" s="143">
        <v>17.5</v>
      </c>
      <c r="C259" s="131"/>
      <c r="D259" s="141"/>
      <c r="E259" s="120"/>
      <c r="F259" s="128"/>
      <c r="G259" s="120"/>
    </row>
    <row r="260" spans="1:7" ht="12.75">
      <c r="A260" s="133" t="s">
        <v>50</v>
      </c>
      <c r="B260" s="143">
        <v>65</v>
      </c>
      <c r="C260" s="131"/>
      <c r="D260" s="141"/>
      <c r="E260" s="120"/>
      <c r="F260" s="128"/>
      <c r="G260" s="120"/>
    </row>
    <row r="261" spans="1:7" ht="13.5" thickBot="1">
      <c r="A261" s="144" t="s">
        <v>51</v>
      </c>
      <c r="B261" s="145">
        <v>8</v>
      </c>
      <c r="C261" s="146"/>
      <c r="D261" s="147"/>
      <c r="E261" s="120"/>
      <c r="F261" s="128"/>
      <c r="G261" s="128"/>
    </row>
    <row r="308" ht="12.75">
      <c r="H308" s="16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:H16384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Bekithemba Sibanda</cp:lastModifiedBy>
  <cp:lastPrinted>2007-10-03T11:11:37Z</cp:lastPrinted>
  <dcterms:created xsi:type="dcterms:W3CDTF">2003-10-21T06:56:44Z</dcterms:created>
  <dcterms:modified xsi:type="dcterms:W3CDTF">2017-06-08T11:34:57Z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