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9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calcMode="manual"/>
</workbook>
</file>

<file path=xl/calcChain.xml><?xml version="1.0" encoding="utf-8"?>
<calcChain xmlns="http://schemas.openxmlformats.org/spreadsheetml/2006/main">
  <c r="K13" i="1"/>
  <c r="F13"/>
  <c r="B13"/>
  <c r="K12"/>
  <c r="F12"/>
  <c r="B12"/>
  <c r="K11"/>
  <c r="F11"/>
  <c r="B11"/>
  <c r="K10"/>
  <c r="F10"/>
  <c r="B10"/>
  <c r="K9"/>
  <c r="F9"/>
  <c r="B9"/>
  <c r="K8"/>
  <c r="F8"/>
  <c r="B8"/>
  <c r="K7"/>
  <c r="F7"/>
  <c r="B7"/>
  <c r="K6"/>
  <c r="F6"/>
  <c r="B6"/>
  <c r="K5"/>
  <c r="F5"/>
  <c r="B5"/>
  <c r="K4"/>
  <c r="F4"/>
  <c r="B4"/>
  <c r="K3"/>
  <c r="F3"/>
  <c r="B3"/>
  <c r="F1"/>
  <c r="G12" l="1"/>
  <c r="H10" l="1"/>
  <c r="H13" l="1"/>
  <c r="H12"/>
  <c r="H11"/>
  <c r="G10"/>
  <c r="G11" l="1"/>
  <c r="G13"/>
  <c r="H8" l="1"/>
  <c r="G9" l="1"/>
  <c r="H9"/>
  <c r="G8"/>
  <c r="H7"/>
  <c r="G7"/>
  <c r="H4" l="1"/>
  <c r="H6" l="1"/>
  <c r="G6"/>
  <c r="H5"/>
  <c r="G5"/>
  <c r="G4"/>
  <c r="G3"/>
  <c r="H3"/>
</calcChain>
</file>

<file path=xl/sharedStrings.xml><?xml version="1.0" encoding="utf-8"?>
<sst xmlns="http://schemas.openxmlformats.org/spreadsheetml/2006/main" count="57" uniqueCount="29">
  <si>
    <t>EXOTICS</t>
  </si>
  <si>
    <t>Valuation Date</t>
  </si>
  <si>
    <t>Recalculate</t>
  </si>
  <si>
    <t>StatisticDate</t>
  </si>
  <si>
    <t>InstrumentTypeCode</t>
  </si>
  <si>
    <t>InstrumentDescription</t>
  </si>
  <si>
    <t>ExpiryDate</t>
  </si>
  <si>
    <t>Spot</t>
  </si>
  <si>
    <t>MTM</t>
  </si>
  <si>
    <t>Static Spot</t>
  </si>
  <si>
    <t>StaticMTM</t>
  </si>
  <si>
    <t>DELTA</t>
  </si>
  <si>
    <t>Yes</t>
  </si>
  <si>
    <t>CANDO</t>
  </si>
  <si>
    <t>CACE</t>
  </si>
  <si>
    <t>Up-and-Out Barrier Call Option on ZAUS</t>
  </si>
  <si>
    <t>CACI</t>
  </si>
  <si>
    <t>CACN</t>
  </si>
  <si>
    <t>Portfoil of Options ZAUS</t>
  </si>
  <si>
    <t>CACO</t>
  </si>
  <si>
    <t>Portfoil of Options ZAEU</t>
  </si>
  <si>
    <t>CACQ</t>
  </si>
  <si>
    <t>CACR</t>
  </si>
  <si>
    <t>CACV</t>
  </si>
  <si>
    <t>CACY</t>
  </si>
  <si>
    <t>Down-and-Out Barrier Put Option on ZAUS</t>
  </si>
  <si>
    <t>CACZ</t>
  </si>
  <si>
    <t>CADA</t>
  </si>
  <si>
    <t>CADB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</si>
</sst>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.0000_ ;_ * \-#,##0.0000_ ;_ * &quot;-&quot;??_ ;_ @_ "/>
    <numFmt numFmtId="165" formatCode="0.000"/>
    <numFmt numFmtId="166" formatCode="0.0000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/>
    <xf numFmtId="0" fontId="2" fillId="0" borderId="0" xfId="2"/>
    <xf numFmtId="0" fontId="3" fillId="2" borderId="1" xfId="2" applyFont="1" applyFill="1" applyBorder="1"/>
    <xf numFmtId="14" fontId="3" fillId="2" borderId="1" xfId="2" applyNumberFormat="1" applyFont="1" applyFill="1" applyBorder="1"/>
    <xf numFmtId="14" fontId="2" fillId="0" borderId="0" xfId="2" applyNumberFormat="1"/>
    <xf numFmtId="14" fontId="4" fillId="0" borderId="0" xfId="2" applyNumberFormat="1" applyFont="1"/>
    <xf numFmtId="0" fontId="3" fillId="3" borderId="2" xfId="2" applyFont="1" applyFill="1" applyBorder="1"/>
    <xf numFmtId="2" fontId="3" fillId="3" borderId="2" xfId="2" applyNumberFormat="1" applyFont="1" applyFill="1" applyBorder="1"/>
    <xf numFmtId="14" fontId="2" fillId="0" borderId="3" xfId="2" applyNumberFormat="1" applyFont="1" applyBorder="1"/>
    <xf numFmtId="0" fontId="2" fillId="0" borderId="3" xfId="2" applyFont="1" applyBorder="1"/>
    <xf numFmtId="0" fontId="2" fillId="0" borderId="2" xfId="2" applyFont="1" applyBorder="1"/>
    <xf numFmtId="14" fontId="2" fillId="0" borderId="2" xfId="2" applyNumberFormat="1" applyFont="1" applyBorder="1"/>
    <xf numFmtId="164" fontId="2" fillId="4" borderId="3" xfId="1" applyNumberFormat="1" applyFont="1" applyFill="1" applyBorder="1"/>
    <xf numFmtId="164" fontId="2" fillId="5" borderId="3" xfId="1" applyNumberFormat="1" applyFont="1" applyFill="1" applyBorder="1"/>
    <xf numFmtId="165" fontId="2" fillId="0" borderId="0" xfId="2" applyNumberFormat="1"/>
    <xf numFmtId="10" fontId="2" fillId="3" borderId="0" xfId="3" applyNumberFormat="1" applyFont="1" applyFill="1"/>
    <xf numFmtId="166" fontId="2" fillId="0" borderId="0" xfId="2" applyNumberFormat="1"/>
  </cellXfs>
  <cellStyles count="4">
    <cellStyle name="Comma" xfId="1" builtinId="3"/>
    <cellStyle name="Normal" xfId="0" builtinId="0"/>
    <cellStyle name="Normal_EXOTICS" xfId="2"/>
    <cellStyle name="Percent 4" xfId="3"/>
  </cellStyles>
  <dxfs count="1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zAntonie/Can%20Do%20Exoctic%20Calc%20Back%20Up/Barrier%20Valuation%20book%20Currenc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tron Test"/>
      <sheetName val="Summury"/>
      <sheetName val="SuperD"/>
      <sheetName val="R$ VOL"/>
      <sheetName val="ZAUS"/>
      <sheetName val="ZAGB"/>
      <sheetName val="ZAEU"/>
      <sheetName val="ZANZ"/>
      <sheetName val="YXFullZeroes"/>
      <sheetName val="CABE"/>
      <sheetName val="CABF"/>
      <sheetName val="CABG"/>
      <sheetName val="CABH"/>
      <sheetName val="CABI"/>
      <sheetName val="CABJ"/>
      <sheetName val="CABK"/>
      <sheetName val="CABL"/>
      <sheetName val="CABM"/>
      <sheetName val="CABO"/>
      <sheetName val="CABN"/>
      <sheetName val="CABP"/>
      <sheetName val="CABR"/>
      <sheetName val="CABS"/>
      <sheetName val="CABT"/>
      <sheetName val="CABU"/>
      <sheetName val="CABV"/>
      <sheetName val="CABW"/>
      <sheetName val="CABX"/>
      <sheetName val="CABZ"/>
      <sheetName val="CABY"/>
      <sheetName val="CACA"/>
      <sheetName val="CACB"/>
      <sheetName val="CACC"/>
      <sheetName val="CACD"/>
      <sheetName val="CACE"/>
      <sheetName val="CACF"/>
      <sheetName val="CACG"/>
      <sheetName val="CACH"/>
      <sheetName val="XXXX"/>
      <sheetName val="CACJ"/>
      <sheetName val="CACK"/>
      <sheetName val="CACL"/>
      <sheetName val="CACM"/>
      <sheetName val="CACI"/>
      <sheetName val="CACN"/>
      <sheetName val="CACO"/>
      <sheetName val="CACP"/>
      <sheetName val="CACQ"/>
      <sheetName val="CACR"/>
      <sheetName val="CACS"/>
      <sheetName val="CACT"/>
      <sheetName val="CACU"/>
      <sheetName val="CACV"/>
      <sheetName val="CACW"/>
      <sheetName val="CACX"/>
      <sheetName val="CACY"/>
      <sheetName val="CACZ"/>
      <sheetName val="CADA"/>
      <sheetName val="CADB"/>
      <sheetName val="IMR_ALL"/>
      <sheetName val="Safex Skew New (2)"/>
      <sheetName val="Safex Skew New"/>
      <sheetName val="MTM Collection Sheet"/>
      <sheetName val="Safex Skew Collect"/>
      <sheetName val="Public Holidays"/>
      <sheetName val="Tepm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B3">
            <v>41351</v>
          </cell>
        </row>
        <row r="5">
          <cell r="B5">
            <v>0.14948059273258299</v>
          </cell>
        </row>
        <row r="6">
          <cell r="B6">
            <v>0.14960403743793657</v>
          </cell>
        </row>
        <row r="7">
          <cell r="B7">
            <v>0.86396709512788117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>
            <v>41351</v>
          </cell>
        </row>
        <row r="5">
          <cell r="B5">
            <v>3.2374401777881832E-2</v>
          </cell>
        </row>
        <row r="6">
          <cell r="B6">
            <v>3.2401137345458943E-2</v>
          </cell>
        </row>
        <row r="7">
          <cell r="B7">
            <v>0.3797881562195991</v>
          </cell>
        </row>
      </sheetData>
      <sheetData sheetId="44">
        <row r="3">
          <cell r="B3">
            <v>41351</v>
          </cell>
        </row>
        <row r="5">
          <cell r="B5">
            <v>-0.15483941625481862</v>
          </cell>
        </row>
        <row r="6">
          <cell r="B6">
            <v>-0.15496728640683818</v>
          </cell>
        </row>
        <row r="7">
          <cell r="B7">
            <v>-0.3390582513660555</v>
          </cell>
        </row>
      </sheetData>
      <sheetData sheetId="45">
        <row r="3">
          <cell r="B3">
            <v>41351</v>
          </cell>
        </row>
        <row r="5">
          <cell r="B5">
            <v>-0.21773287643225697</v>
          </cell>
        </row>
        <row r="6">
          <cell r="B6">
            <v>-0.21791268553179038</v>
          </cell>
        </row>
        <row r="7">
          <cell r="B7">
            <v>-0.35089767492356738</v>
          </cell>
        </row>
      </sheetData>
      <sheetData sheetId="46"/>
      <sheetData sheetId="47">
        <row r="3">
          <cell r="B3">
            <v>41351</v>
          </cell>
        </row>
        <row r="5">
          <cell r="B5">
            <v>0.14853964083354379</v>
          </cell>
        </row>
        <row r="6">
          <cell r="B6">
            <v>0.14866230847795717</v>
          </cell>
        </row>
        <row r="7">
          <cell r="B7">
            <v>0.84129690210204344</v>
          </cell>
        </row>
      </sheetData>
      <sheetData sheetId="48">
        <row r="3">
          <cell r="B3">
            <v>41351</v>
          </cell>
        </row>
        <row r="5">
          <cell r="B5">
            <v>7.700295819943255E-2</v>
          </cell>
        </row>
        <row r="6">
          <cell r="B6">
            <v>7.7066549113226204E-2</v>
          </cell>
        </row>
        <row r="7">
          <cell r="B7">
            <v>0.6406605772943883</v>
          </cell>
        </row>
      </sheetData>
      <sheetData sheetId="49"/>
      <sheetData sheetId="50"/>
      <sheetData sheetId="51"/>
      <sheetData sheetId="52">
        <row r="3">
          <cell r="B3">
            <v>41439</v>
          </cell>
        </row>
        <row r="5">
          <cell r="B5">
            <v>0.12838332512167247</v>
          </cell>
        </row>
        <row r="6">
          <cell r="B6">
            <v>0.13006305431645807</v>
          </cell>
        </row>
        <row r="7">
          <cell r="B7">
            <v>2.8734046415323747E-2</v>
          </cell>
        </row>
      </sheetData>
      <sheetData sheetId="53"/>
      <sheetData sheetId="54"/>
      <sheetData sheetId="55">
        <row r="3">
          <cell r="B3">
            <v>41366</v>
          </cell>
        </row>
        <row r="5">
          <cell r="B5">
            <v>29.553807854236311</v>
          </cell>
        </row>
        <row r="6">
          <cell r="B6">
            <v>29.624826264177951</v>
          </cell>
        </row>
        <row r="7">
          <cell r="B7">
            <v>-9.1567062491866164E-2</v>
          </cell>
        </row>
      </sheetData>
      <sheetData sheetId="56">
        <row r="3">
          <cell r="B3">
            <v>41439</v>
          </cell>
        </row>
        <row r="5">
          <cell r="B5">
            <v>92.121577461873486</v>
          </cell>
        </row>
        <row r="6">
          <cell r="B6">
            <v>93.26083960975275</v>
          </cell>
        </row>
        <row r="7">
          <cell r="B7">
            <v>78.622978273668451</v>
          </cell>
        </row>
      </sheetData>
      <sheetData sheetId="57">
        <row r="3">
          <cell r="B3">
            <v>41368</v>
          </cell>
        </row>
        <row r="5">
          <cell r="B5">
            <v>3.9276598384019826E-2</v>
          </cell>
        </row>
        <row r="6">
          <cell r="B6">
            <v>3.9380139950536935E-2</v>
          </cell>
        </row>
        <row r="7">
          <cell r="B7">
            <v>-5.5495949983277275E-2</v>
          </cell>
        </row>
      </sheetData>
      <sheetData sheetId="58">
        <row r="3">
          <cell r="B3">
            <v>41373</v>
          </cell>
        </row>
        <row r="5">
          <cell r="B5">
            <v>4.3061777642739038E-2</v>
          </cell>
        </row>
        <row r="6">
          <cell r="B6">
            <v>4.3228635200398581E-2</v>
          </cell>
        </row>
        <row r="7">
          <cell r="B7">
            <v>-3.9851256630518951E-2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K19" sqref="K19"/>
    </sheetView>
  </sheetViews>
  <sheetFormatPr defaultRowHeight="12.75"/>
  <sheetData>
    <row r="1" spans="1:11">
      <c r="B1" s="1" t="s">
        <v>0</v>
      </c>
      <c r="C1" s="2"/>
      <c r="D1" s="2"/>
      <c r="E1" s="3" t="s">
        <v>1</v>
      </c>
      <c r="F1" s="4">
        <f ca="1">TODAY()</f>
        <v>41346</v>
      </c>
      <c r="G1" s="5"/>
      <c r="H1" s="6"/>
      <c r="I1" s="2"/>
      <c r="J1" s="2"/>
      <c r="K1" s="2"/>
    </row>
    <row r="2" spans="1:11">
      <c r="A2" s="7" t="s">
        <v>2</v>
      </c>
      <c r="B2" s="7" t="s">
        <v>3</v>
      </c>
      <c r="C2" s="7" t="s">
        <v>4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pans="1:11">
      <c r="A3" s="9" t="s">
        <v>12</v>
      </c>
      <c r="B3" s="9" t="str">
        <f t="shared" ref="B3:B9" si="0">$F$2</f>
        <v>ExpiryDate</v>
      </c>
      <c r="C3" s="10" t="s">
        <v>13</v>
      </c>
      <c r="D3" s="11" t="s">
        <v>14</v>
      </c>
      <c r="E3" s="11" t="s">
        <v>15</v>
      </c>
      <c r="F3" s="12">
        <f>[1]CACE!$B$3</f>
        <v>41351</v>
      </c>
      <c r="G3" s="13">
        <f ca="1">[1]CACE!$B$5</f>
        <v>0.14948059273258299</v>
      </c>
      <c r="H3" s="14">
        <f ca="1">[1]CACE!$B$6</f>
        <v>0.14960403743793657</v>
      </c>
      <c r="I3" s="15">
        <v>0.15128927937060652</v>
      </c>
      <c r="J3" s="15">
        <v>0.15143505082259498</v>
      </c>
      <c r="K3" s="16">
        <f>[1]CACE!$B$7</f>
        <v>0.86396709512788117</v>
      </c>
    </row>
    <row r="4" spans="1:11">
      <c r="A4" s="9" t="s">
        <v>12</v>
      </c>
      <c r="B4" s="9" t="str">
        <f t="shared" si="0"/>
        <v>ExpiryDate</v>
      </c>
      <c r="C4" s="10" t="s">
        <v>13</v>
      </c>
      <c r="D4" s="11" t="s">
        <v>16</v>
      </c>
      <c r="E4" s="11" t="s">
        <v>15</v>
      </c>
      <c r="F4" s="12">
        <f>[1]CACI!$B$3</f>
        <v>41351</v>
      </c>
      <c r="G4" s="13">
        <f ca="1">[1]CACI!$B$5</f>
        <v>3.2374401777881832E-2</v>
      </c>
      <c r="H4" s="14">
        <f ca="1">[1]CACI!$B$6</f>
        <v>3.2401137345458943E-2</v>
      </c>
      <c r="I4" s="15">
        <v>3.6164321150338991E-2</v>
      </c>
      <c r="J4" s="15">
        <v>3.6199166485224539E-2</v>
      </c>
      <c r="K4" s="16">
        <f>[1]CACI!$B$7</f>
        <v>0.3797881562195991</v>
      </c>
    </row>
    <row r="5" spans="1:11">
      <c r="A5" s="9" t="s">
        <v>12</v>
      </c>
      <c r="B5" s="9" t="str">
        <f t="shared" si="0"/>
        <v>ExpiryDate</v>
      </c>
      <c r="C5" s="10" t="s">
        <v>13</v>
      </c>
      <c r="D5" s="11" t="s">
        <v>17</v>
      </c>
      <c r="E5" s="11" t="s">
        <v>18</v>
      </c>
      <c r="F5" s="12">
        <f>[1]CACN!$B$3</f>
        <v>41351</v>
      </c>
      <c r="G5" s="13">
        <f ca="1">[1]CACN!$B$5</f>
        <v>-0.15483941625481862</v>
      </c>
      <c r="H5" s="14">
        <f ca="1">[1]CACN!$B$6</f>
        <v>-0.15496728640683818</v>
      </c>
      <c r="I5" s="15">
        <v>-0.14708500390447848</v>
      </c>
      <c r="J5" s="15">
        <v>-0.14722672441946857</v>
      </c>
      <c r="K5" s="16">
        <f>[1]CACN!$B$7</f>
        <v>-0.3390582513660555</v>
      </c>
    </row>
    <row r="6" spans="1:11">
      <c r="A6" s="9" t="s">
        <v>12</v>
      </c>
      <c r="B6" s="9" t="str">
        <f t="shared" si="0"/>
        <v>ExpiryDate</v>
      </c>
      <c r="C6" s="10" t="s">
        <v>13</v>
      </c>
      <c r="D6" s="11" t="s">
        <v>19</v>
      </c>
      <c r="E6" s="11" t="s">
        <v>20</v>
      </c>
      <c r="F6" s="12">
        <f>[1]CACO!$B$3</f>
        <v>41351</v>
      </c>
      <c r="G6" s="13">
        <f ca="1">[1]CACO!$B$5</f>
        <v>-0.21773287643225697</v>
      </c>
      <c r="H6" s="14">
        <f ca="1">[1]CACO!$B$6</f>
        <v>-0.21791268553179038</v>
      </c>
      <c r="I6" s="15">
        <v>-0.17690407164423541</v>
      </c>
      <c r="J6" s="15">
        <v>-0.17707452366498352</v>
      </c>
      <c r="K6" s="16">
        <f>[1]CACO!$B$7</f>
        <v>-0.35089767492356738</v>
      </c>
    </row>
    <row r="7" spans="1:11">
      <c r="A7" s="9" t="s">
        <v>12</v>
      </c>
      <c r="B7" s="9" t="str">
        <f t="shared" si="0"/>
        <v>ExpiryDate</v>
      </c>
      <c r="C7" s="10" t="s">
        <v>13</v>
      </c>
      <c r="D7" s="11" t="s">
        <v>21</v>
      </c>
      <c r="E7" s="11" t="s">
        <v>20</v>
      </c>
      <c r="F7" s="12">
        <f>[1]CACQ!$B$3</f>
        <v>41351</v>
      </c>
      <c r="G7" s="13">
        <f ca="1">[1]CACQ!$B$5</f>
        <v>0.14853964083354379</v>
      </c>
      <c r="H7" s="14">
        <f ca="1">[1]CACQ!$B$6</f>
        <v>0.14866230847795717</v>
      </c>
      <c r="I7" s="15">
        <v>0.14945617928566554</v>
      </c>
      <c r="J7" s="17">
        <v>0.14960018449445334</v>
      </c>
      <c r="K7" s="16">
        <f>[1]CACQ!$B$7</f>
        <v>0.84129690210204344</v>
      </c>
    </row>
    <row r="8" spans="1:11">
      <c r="A8" s="9" t="s">
        <v>12</v>
      </c>
      <c r="B8" s="9" t="str">
        <f t="shared" si="0"/>
        <v>ExpiryDate</v>
      </c>
      <c r="C8" s="10" t="s">
        <v>13</v>
      </c>
      <c r="D8" s="11" t="s">
        <v>22</v>
      </c>
      <c r="E8" s="11" t="s">
        <v>15</v>
      </c>
      <c r="F8" s="12">
        <f>[1]CACR!$B$3</f>
        <v>41351</v>
      </c>
      <c r="G8" s="13">
        <f ca="1">[1]CACR!$B$5</f>
        <v>7.700295819943255E-2</v>
      </c>
      <c r="H8" s="14">
        <f ca="1">[1]CACR!$B$6</f>
        <v>7.7066549113226204E-2</v>
      </c>
      <c r="I8" s="15">
        <v>8.03228082942367E-2</v>
      </c>
      <c r="J8" s="15">
        <v>8.04002015665264E-2</v>
      </c>
      <c r="K8" s="16">
        <f>[1]CACR!$B$7</f>
        <v>0.6406605772943883</v>
      </c>
    </row>
    <row r="9" spans="1:11">
      <c r="A9" s="9" t="s">
        <v>12</v>
      </c>
      <c r="B9" s="9" t="str">
        <f t="shared" si="0"/>
        <v>ExpiryDate</v>
      </c>
      <c r="C9" s="10" t="s">
        <v>13</v>
      </c>
      <c r="D9" s="11" t="s">
        <v>23</v>
      </c>
      <c r="E9" s="11" t="s">
        <v>15</v>
      </c>
      <c r="F9" s="12">
        <f>[1]CACV!$B$3</f>
        <v>41439</v>
      </c>
      <c r="G9" s="13">
        <f ca="1">[1]CACV!$B$5</f>
        <v>0.12838332512167247</v>
      </c>
      <c r="H9" s="14">
        <f ca="1">[1]CACV!$B$6</f>
        <v>0.13006305431645807</v>
      </c>
      <c r="I9" s="15">
        <v>0.13418202689069361</v>
      </c>
      <c r="J9" s="15">
        <v>0.13595642409349668</v>
      </c>
      <c r="K9" s="16">
        <f>[1]CACV!$B$7</f>
        <v>2.8734046415323747E-2</v>
      </c>
    </row>
    <row r="10" spans="1:11">
      <c r="A10" s="9" t="s">
        <v>12</v>
      </c>
      <c r="B10" s="9" t="str">
        <f>$F$2</f>
        <v>ExpiryDate</v>
      </c>
      <c r="C10" s="10" t="s">
        <v>13</v>
      </c>
      <c r="D10" s="11" t="s">
        <v>24</v>
      </c>
      <c r="E10" s="11" t="s">
        <v>25</v>
      </c>
      <c r="F10" s="12">
        <f>[1]CACY!$B$3</f>
        <v>41366</v>
      </c>
      <c r="G10" s="13">
        <f ca="1">[1]CACY!$B$5</f>
        <v>29.553807854236311</v>
      </c>
      <c r="H10" s="14">
        <f ca="1">[1]CACY!$B$6</f>
        <v>29.624826264177951</v>
      </c>
      <c r="I10" s="15">
        <v>30.346444517006425</v>
      </c>
      <c r="J10" s="15">
        <v>30.422071253802343</v>
      </c>
      <c r="K10" s="16">
        <f>[1]CACY!$B$7</f>
        <v>-9.1567062491866164E-2</v>
      </c>
    </row>
    <row r="11" spans="1:11">
      <c r="A11" s="9" t="s">
        <v>12</v>
      </c>
      <c r="B11" s="9" t="str">
        <f>$F$2</f>
        <v>ExpiryDate</v>
      </c>
      <c r="C11" s="10" t="s">
        <v>13</v>
      </c>
      <c r="D11" s="11" t="s">
        <v>26</v>
      </c>
      <c r="E11" s="11" t="s">
        <v>15</v>
      </c>
      <c r="F11" s="12">
        <f>[1]CACZ!$B$3</f>
        <v>41439</v>
      </c>
      <c r="G11" s="13">
        <f ca="1">[1]CACZ!$B$5</f>
        <v>92.121577461873486</v>
      </c>
      <c r="H11" s="14">
        <f ca="1">[1]CACZ!$B$6</f>
        <v>93.26083960975275</v>
      </c>
      <c r="I11" s="15">
        <v>94.349616414579245</v>
      </c>
      <c r="J11" s="15">
        <v>95.525774443715278</v>
      </c>
      <c r="K11" s="16">
        <f>[1]CACZ!$B$7</f>
        <v>78.622978273668451</v>
      </c>
    </row>
    <row r="12" spans="1:11">
      <c r="A12" s="9" t="s">
        <v>12</v>
      </c>
      <c r="B12" s="9" t="str">
        <f>$F$2</f>
        <v>ExpiryDate</v>
      </c>
      <c r="C12" s="10" t="s">
        <v>13</v>
      </c>
      <c r="D12" s="11" t="s">
        <v>27</v>
      </c>
      <c r="E12" s="11" t="s">
        <v>25</v>
      </c>
      <c r="F12" s="12">
        <f>[1]CADA!$B$3</f>
        <v>41368</v>
      </c>
      <c r="G12" s="13">
        <f ca="1">[1]CADA!$B$5</f>
        <v>3.9276598384019826E-2</v>
      </c>
      <c r="H12" s="14">
        <f ca="1">[1]CADA!$B$6</f>
        <v>3.9380139950536935E-2</v>
      </c>
      <c r="I12" s="15">
        <v>3.9997728064525881E-2</v>
      </c>
      <c r="J12" s="15">
        <v>4.0106686483892637E-2</v>
      </c>
      <c r="K12" s="16">
        <f>[1]CADA!$B$7</f>
        <v>-5.5495949983277275E-2</v>
      </c>
    </row>
    <row r="13" spans="1:11">
      <c r="A13" s="9" t="s">
        <v>12</v>
      </c>
      <c r="B13" s="9" t="str">
        <f>$F$2</f>
        <v>ExpiryDate</v>
      </c>
      <c r="C13" s="10" t="s">
        <v>13</v>
      </c>
      <c r="D13" s="11" t="s">
        <v>28</v>
      </c>
      <c r="E13" s="11" t="s">
        <v>25</v>
      </c>
      <c r="F13" s="12">
        <f>[1]CADB!$B$3</f>
        <v>41373</v>
      </c>
      <c r="G13" s="13">
        <f ca="1">[1]CADB!$B$5</f>
        <v>4.3061777642739038E-2</v>
      </c>
      <c r="H13" s="14">
        <f ca="1">[1]CADB!$B$6</f>
        <v>4.3228635200398581E-2</v>
      </c>
      <c r="I13" s="15">
        <v>4.3644011902676638E-2</v>
      </c>
      <c r="J13" s="15">
        <v>4.3819177402415511E-2</v>
      </c>
      <c r="K13" s="16">
        <f>[1]CADB!$B$7</f>
        <v>-3.9851256630518951E-2</v>
      </c>
    </row>
  </sheetData>
  <conditionalFormatting sqref="F3:F11">
    <cfRule type="cellIs" dxfId="11" priority="5" operator="lessThan">
      <formula>$F$2</formula>
    </cfRule>
    <cfRule type="cellIs" dxfId="10" priority="6" operator="between">
      <formula>$F$2+7</formula>
      <formula>$F$2</formula>
    </cfRule>
  </conditionalFormatting>
  <conditionalFormatting sqref="F12">
    <cfRule type="cellIs" dxfId="7" priority="3" operator="lessThan">
      <formula>$F$2</formula>
    </cfRule>
    <cfRule type="cellIs" dxfId="6" priority="4" operator="between">
      <formula>$F$2+7</formula>
      <formula>$F$2</formula>
    </cfRule>
  </conditionalFormatting>
  <conditionalFormatting sqref="F13">
    <cfRule type="cellIs" dxfId="3" priority="1" operator="lessThan">
      <formula>$F$2</formula>
    </cfRule>
    <cfRule type="cellIs" dxfId="2" priority="2" operator="between">
      <formula>$F$2+7</formula>
      <formula>$F$2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JSE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2013-03-13T07:27:43Z</dcterms:created>
  <dcterms:modified xsi:type="dcterms:W3CDTF">2013-03-13T07:28:05Z</dcterms:modified>
</cp:coreProperties>
</file>